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★업무\행정구역 일반(지목등록현황_통계)\"/>
    </mc:Choice>
  </mc:AlternateContent>
  <xr:revisionPtr revIDLastSave="0" documentId="13_ncr:1_{D89A2B67-7287-4AEA-8058-4D6CDE283C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행정구역별 지목현황" sheetId="1" r:id="rId1"/>
  </sheets>
  <definedNames>
    <definedName name="_xlnm.Print_Titles" localSheetId="0">'행정구역별 지목현황'!$A:$B,'행정구역별 지목현황'!$1:$4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H114" i="1" l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G114" i="1" l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C45" i="1" l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C95" i="1" l="1"/>
  <c r="C81" i="1" l="1"/>
  <c r="C16" i="1" l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D95" i="1" l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D81" i="1" l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C26" i="1" l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D68" i="1" l="1"/>
  <c r="D5" i="1" s="1"/>
  <c r="D4" i="1" s="1"/>
  <c r="E68" i="1"/>
  <c r="E5" i="1" s="1"/>
  <c r="E4" i="1" s="1"/>
  <c r="F68" i="1"/>
  <c r="F5" i="1" s="1"/>
  <c r="G68" i="1"/>
  <c r="G5" i="1" s="1"/>
  <c r="H68" i="1"/>
  <c r="H5" i="1" s="1"/>
  <c r="I68" i="1"/>
  <c r="I5" i="1" s="1"/>
  <c r="J68" i="1"/>
  <c r="J5" i="1" s="1"/>
  <c r="K68" i="1"/>
  <c r="K5" i="1" s="1"/>
  <c r="L68" i="1"/>
  <c r="L5" i="1" s="1"/>
  <c r="M68" i="1"/>
  <c r="M5" i="1" s="1"/>
  <c r="N68" i="1"/>
  <c r="N5" i="1" s="1"/>
  <c r="O68" i="1"/>
  <c r="O5" i="1" s="1"/>
  <c r="P68" i="1"/>
  <c r="P5" i="1" s="1"/>
  <c r="Q68" i="1"/>
  <c r="Q5" i="1" s="1"/>
  <c r="R68" i="1"/>
  <c r="R5" i="1" s="1"/>
  <c r="S68" i="1"/>
  <c r="S5" i="1" s="1"/>
  <c r="T68" i="1"/>
  <c r="T5" i="1" s="1"/>
  <c r="U68" i="1"/>
  <c r="U5" i="1" s="1"/>
  <c r="V68" i="1"/>
  <c r="V5" i="1" s="1"/>
  <c r="W68" i="1"/>
  <c r="W5" i="1" s="1"/>
  <c r="X68" i="1"/>
  <c r="X5" i="1" s="1"/>
  <c r="Y68" i="1"/>
  <c r="Y5" i="1" s="1"/>
  <c r="Z68" i="1"/>
  <c r="Z5" i="1" s="1"/>
  <c r="AA68" i="1"/>
  <c r="AA5" i="1" s="1"/>
  <c r="AB68" i="1"/>
  <c r="AB5" i="1" s="1"/>
  <c r="AC68" i="1"/>
  <c r="AC5" i="1" s="1"/>
  <c r="AD68" i="1"/>
  <c r="AD5" i="1" s="1"/>
  <c r="AE68" i="1"/>
  <c r="AE5" i="1" s="1"/>
  <c r="AF68" i="1"/>
  <c r="AF5" i="1" s="1"/>
  <c r="AG68" i="1"/>
  <c r="AG5" i="1" s="1"/>
  <c r="AH68" i="1"/>
  <c r="AH5" i="1" s="1"/>
  <c r="AI68" i="1"/>
  <c r="AI5" i="1" s="1"/>
  <c r="AJ68" i="1"/>
  <c r="AJ5" i="1" s="1"/>
  <c r="AK68" i="1"/>
  <c r="AK5" i="1" s="1"/>
  <c r="AL68" i="1"/>
  <c r="AL5" i="1" s="1"/>
  <c r="AM68" i="1"/>
  <c r="AM5" i="1" s="1"/>
  <c r="AN68" i="1"/>
  <c r="AN5" i="1" s="1"/>
  <c r="AO68" i="1"/>
  <c r="AO5" i="1" s="1"/>
  <c r="AP68" i="1"/>
  <c r="AP5" i="1" s="1"/>
  <c r="AQ68" i="1"/>
  <c r="AQ5" i="1" s="1"/>
  <c r="AR68" i="1"/>
  <c r="AR5" i="1" s="1"/>
  <c r="AS68" i="1"/>
  <c r="AS5" i="1" s="1"/>
  <c r="AT68" i="1"/>
  <c r="AT5" i="1" s="1"/>
  <c r="AU68" i="1"/>
  <c r="AU5" i="1" s="1"/>
  <c r="AV68" i="1"/>
  <c r="AV5" i="1" s="1"/>
  <c r="AW68" i="1"/>
  <c r="AW5" i="1" s="1"/>
  <c r="AX68" i="1"/>
  <c r="AX5" i="1" s="1"/>
  <c r="AY68" i="1"/>
  <c r="AY5" i="1" s="1"/>
  <c r="AZ68" i="1"/>
  <c r="AZ5" i="1" s="1"/>
  <c r="BA68" i="1"/>
  <c r="BA5" i="1" s="1"/>
  <c r="BB68" i="1"/>
  <c r="BB5" i="1" s="1"/>
  <c r="BC68" i="1"/>
  <c r="BC5" i="1" s="1"/>
  <c r="BD68" i="1"/>
  <c r="BD5" i="1" s="1"/>
  <c r="BE68" i="1"/>
  <c r="BE5" i="1" s="1"/>
  <c r="BF68" i="1"/>
  <c r="BF5" i="1" s="1"/>
  <c r="BG68" i="1"/>
  <c r="BG5" i="1" s="1"/>
  <c r="BH68" i="1"/>
  <c r="BH5" i="1" s="1"/>
  <c r="C68" i="1"/>
  <c r="C5" i="1" s="1"/>
  <c r="C4" i="1" s="1"/>
  <c r="AA4" i="1" l="1"/>
  <c r="S4" i="1"/>
  <c r="AQ4" i="1"/>
  <c r="AI4" i="1"/>
  <c r="K4" i="1"/>
  <c r="BF4" i="1"/>
  <c r="AX4" i="1"/>
  <c r="AL4" i="1"/>
  <c r="AD4" i="1"/>
  <c r="Z4" i="1"/>
  <c r="N4" i="1"/>
  <c r="F4" i="1"/>
  <c r="BG4" i="1"/>
  <c r="AY4" i="1"/>
  <c r="BB4" i="1"/>
  <c r="AT4" i="1"/>
  <c r="AP4" i="1"/>
  <c r="AH4" i="1"/>
  <c r="V4" i="1"/>
  <c r="R4" i="1"/>
  <c r="J4" i="1"/>
  <c r="BC4" i="1"/>
  <c r="AU4" i="1"/>
  <c r="AM4" i="1"/>
  <c r="AE4" i="1"/>
  <c r="W4" i="1"/>
  <c r="O4" i="1"/>
  <c r="G4" i="1"/>
  <c r="BH4" i="1"/>
  <c r="BD4" i="1"/>
  <c r="AZ4" i="1"/>
  <c r="AV4" i="1"/>
  <c r="AR4" i="1"/>
  <c r="AN4" i="1"/>
  <c r="AJ4" i="1"/>
  <c r="AF4" i="1"/>
  <c r="AB4" i="1"/>
  <c r="X4" i="1"/>
  <c r="T4" i="1"/>
  <c r="P4" i="1"/>
  <c r="L4" i="1"/>
  <c r="H4" i="1"/>
  <c r="BE4" i="1"/>
  <c r="BA4" i="1"/>
  <c r="AW4" i="1"/>
  <c r="AS4" i="1"/>
  <c r="AO4" i="1"/>
  <c r="AK4" i="1"/>
  <c r="AG4" i="1"/>
  <c r="AC4" i="1"/>
  <c r="Y4" i="1"/>
  <c r="U4" i="1"/>
  <c r="Q4" i="1"/>
  <c r="M4" i="1"/>
  <c r="I4" i="1"/>
</calcChain>
</file>

<file path=xl/sharedStrings.xml><?xml version="1.0" encoding="utf-8"?>
<sst xmlns="http://schemas.openxmlformats.org/spreadsheetml/2006/main" count="2704" uniqueCount="1707">
  <si>
    <t>행정구역명칭</t>
    <phoneticPr fontId="21" type="noConversion"/>
  </si>
  <si>
    <t>토지소재지</t>
    <phoneticPr fontId="21" type="noConversion"/>
  </si>
  <si>
    <t>합 계</t>
    <phoneticPr fontId="21" type="noConversion"/>
  </si>
  <si>
    <t>전</t>
    <phoneticPr fontId="21" type="noConversion"/>
  </si>
  <si>
    <t>답</t>
    <phoneticPr fontId="21" type="noConversion"/>
  </si>
  <si>
    <t>과수원</t>
    <phoneticPr fontId="21" type="noConversion"/>
  </si>
  <si>
    <t>목장용지</t>
    <phoneticPr fontId="21" type="noConversion"/>
  </si>
  <si>
    <t>임야</t>
    <phoneticPr fontId="21" type="noConversion"/>
  </si>
  <si>
    <t>광천지</t>
    <phoneticPr fontId="21" type="noConversion"/>
  </si>
  <si>
    <t>염전</t>
    <phoneticPr fontId="21" type="noConversion"/>
  </si>
  <si>
    <t>대</t>
    <phoneticPr fontId="21" type="noConversion"/>
  </si>
  <si>
    <t>공장용지</t>
    <phoneticPr fontId="21" type="noConversion"/>
  </si>
  <si>
    <t>학교용지</t>
    <phoneticPr fontId="21" type="noConversion"/>
  </si>
  <si>
    <t>주차장</t>
    <phoneticPr fontId="21" type="noConversion"/>
  </si>
  <si>
    <t>주유소용지</t>
    <phoneticPr fontId="21" type="noConversion"/>
  </si>
  <si>
    <t>창고용지</t>
    <phoneticPr fontId="21" type="noConversion"/>
  </si>
  <si>
    <t>도로</t>
    <phoneticPr fontId="21" type="noConversion"/>
  </si>
  <si>
    <t>철도용지</t>
    <phoneticPr fontId="21" type="noConversion"/>
  </si>
  <si>
    <t>제방</t>
    <phoneticPr fontId="21" type="noConversion"/>
  </si>
  <si>
    <t>하천</t>
    <phoneticPr fontId="21" type="noConversion"/>
  </si>
  <si>
    <t>구거</t>
    <phoneticPr fontId="21" type="noConversion"/>
  </si>
  <si>
    <t>유지</t>
    <phoneticPr fontId="21" type="noConversion"/>
  </si>
  <si>
    <t>양어장</t>
    <phoneticPr fontId="21" type="noConversion"/>
  </si>
  <si>
    <t>수도용지</t>
    <phoneticPr fontId="21" type="noConversion"/>
  </si>
  <si>
    <t>공원</t>
    <phoneticPr fontId="21" type="noConversion"/>
  </si>
  <si>
    <t>체육용지</t>
    <phoneticPr fontId="21" type="noConversion"/>
  </si>
  <si>
    <t>유원지</t>
    <phoneticPr fontId="21" type="noConversion"/>
  </si>
  <si>
    <t>종교용지</t>
    <phoneticPr fontId="21" type="noConversion"/>
  </si>
  <si>
    <t>사적지</t>
    <phoneticPr fontId="21" type="noConversion"/>
  </si>
  <si>
    <t>묘지</t>
    <phoneticPr fontId="21" type="noConversion"/>
  </si>
  <si>
    <t>잡종지</t>
    <phoneticPr fontId="21" type="noConversion"/>
  </si>
  <si>
    <t>면적(㎡)</t>
    <phoneticPr fontId="21" type="noConversion"/>
  </si>
  <si>
    <t>지번수</t>
    <phoneticPr fontId="21" type="noConversion"/>
  </si>
  <si>
    <t>면적</t>
    <phoneticPr fontId="21" type="noConversion"/>
  </si>
  <si>
    <t>합계</t>
    <phoneticPr fontId="21" type="noConversion"/>
  </si>
  <si>
    <t>용인시</t>
    <phoneticPr fontId="21" type="noConversion"/>
  </si>
  <si>
    <t>소계</t>
    <phoneticPr fontId="21" type="noConversion"/>
  </si>
  <si>
    <t>처인구</t>
    <phoneticPr fontId="21" type="noConversion"/>
  </si>
  <si>
    <t>경기도 용인시 처인구</t>
  </si>
  <si>
    <t>역북동</t>
  </si>
  <si>
    <t>삼가동</t>
  </si>
  <si>
    <t>경기도 용인시 처인구</t>
    <phoneticPr fontId="21" type="noConversion"/>
  </si>
  <si>
    <t>남동</t>
  </si>
  <si>
    <t>유방동</t>
  </si>
  <si>
    <t>고림동</t>
  </si>
  <si>
    <t>마평동</t>
  </si>
  <si>
    <t>운학동</t>
  </si>
  <si>
    <t>호동</t>
    <phoneticPr fontId="21" type="noConversion"/>
  </si>
  <si>
    <t>해곡동</t>
  </si>
  <si>
    <t>계</t>
    <phoneticPr fontId="21" type="noConversion"/>
  </si>
  <si>
    <t>포곡읍</t>
    <phoneticPr fontId="21" type="noConversion"/>
  </si>
  <si>
    <t>포곡읍 삼계리</t>
  </si>
  <si>
    <t>포곡읍 금어리</t>
  </si>
  <si>
    <t>포곡읍 둔전리</t>
  </si>
  <si>
    <t>포곡읍 영문리</t>
  </si>
  <si>
    <t>포곡읍 마성리</t>
  </si>
  <si>
    <t>포곡읍 가실리</t>
  </si>
  <si>
    <t>포곡읍 전대리</t>
  </si>
  <si>
    <t>포곡읍 유운리</t>
    <phoneticPr fontId="21" type="noConversion"/>
  </si>
  <si>
    <t>포곡읍 신원리</t>
  </si>
  <si>
    <t>원삼면</t>
    <phoneticPr fontId="21" type="noConversion"/>
  </si>
  <si>
    <t>원삼면 고당리</t>
  </si>
  <si>
    <t>원삼면 사암리</t>
  </si>
  <si>
    <t>원삼면 좌항리</t>
  </si>
  <si>
    <t>원삼면 맹리</t>
  </si>
  <si>
    <t>원삼면 미평리</t>
  </si>
  <si>
    <t>원삼면 두창리</t>
  </si>
  <si>
    <t>원삼면 독성리</t>
  </si>
  <si>
    <t>원삼면 죽능리</t>
  </si>
  <si>
    <t>원삼면 목신리</t>
  </si>
  <si>
    <t>원삼면 학일리</t>
  </si>
  <si>
    <t>원삼면 문촌리</t>
    <phoneticPr fontId="21" type="noConversion"/>
  </si>
  <si>
    <t>원삼면 가재월리</t>
  </si>
  <si>
    <t>백암면</t>
    <phoneticPr fontId="21" type="noConversion"/>
  </si>
  <si>
    <t>백암면 백암리</t>
  </si>
  <si>
    <t>백암면 석천리</t>
  </si>
  <si>
    <t>백암면 용천리</t>
  </si>
  <si>
    <t>백암면 근삼리</t>
  </si>
  <si>
    <t>백암면 근창리</t>
  </si>
  <si>
    <t>백암면 근곡리</t>
  </si>
  <si>
    <t>백암면 가창리</t>
    <phoneticPr fontId="21" type="noConversion"/>
  </si>
  <si>
    <t>백암면 가좌리</t>
  </si>
  <si>
    <t>기흥구</t>
    <phoneticPr fontId="21" type="noConversion"/>
  </si>
  <si>
    <t>경기도 용인시 기흥구</t>
  </si>
  <si>
    <t>신갈동</t>
  </si>
  <si>
    <t>구갈동</t>
  </si>
  <si>
    <t>상갈동</t>
  </si>
  <si>
    <t>하갈동</t>
  </si>
  <si>
    <t>보라동</t>
  </si>
  <si>
    <t>지곡동</t>
  </si>
  <si>
    <t>공세동</t>
  </si>
  <si>
    <t>고매동</t>
  </si>
  <si>
    <t>농서동</t>
  </si>
  <si>
    <t>서천동</t>
  </si>
  <si>
    <t>영덕동</t>
  </si>
  <si>
    <t>언남동</t>
  </si>
  <si>
    <t>마북동</t>
  </si>
  <si>
    <t>청덕동</t>
  </si>
  <si>
    <t>동백동</t>
  </si>
  <si>
    <t>중동</t>
  </si>
  <si>
    <t>상하동</t>
    <phoneticPr fontId="21" type="noConversion"/>
  </si>
  <si>
    <t>보정동</t>
  </si>
  <si>
    <t>수지구</t>
    <phoneticPr fontId="21" type="noConversion"/>
  </si>
  <si>
    <t>경기도 용인시 수지구</t>
  </si>
  <si>
    <t>풍덕천동</t>
  </si>
  <si>
    <t>죽전동</t>
  </si>
  <si>
    <t>동천동</t>
  </si>
  <si>
    <t>고기동</t>
  </si>
  <si>
    <t>신봉동</t>
  </si>
  <si>
    <t>성복동</t>
  </si>
  <si>
    <t>상현동</t>
  </si>
  <si>
    <t>모현읍</t>
    <phoneticPr fontId="21" type="noConversion"/>
  </si>
  <si>
    <t>모현읍 왕산리</t>
    <phoneticPr fontId="20" type="noConversion"/>
  </si>
  <si>
    <t>모현읍 갈담리</t>
    <phoneticPr fontId="20" type="noConversion"/>
  </si>
  <si>
    <t>모현읍 초부리</t>
    <phoneticPr fontId="20" type="noConversion"/>
  </si>
  <si>
    <t>모현읍 일산리</t>
    <phoneticPr fontId="20" type="noConversion"/>
  </si>
  <si>
    <t>모현읍 매산리</t>
    <phoneticPr fontId="20" type="noConversion"/>
  </si>
  <si>
    <t>모현읍 동림리</t>
    <phoneticPr fontId="20" type="noConversion"/>
  </si>
  <si>
    <t>모현읍 능원리</t>
    <phoneticPr fontId="21" type="noConversion"/>
  </si>
  <si>
    <t>모현읍 오산리</t>
    <phoneticPr fontId="20" type="noConversion"/>
  </si>
  <si>
    <t>이동읍</t>
    <phoneticPr fontId="21" type="noConversion"/>
  </si>
  <si>
    <t>이동읍 송전리</t>
    <phoneticPr fontId="20" type="noConversion"/>
  </si>
  <si>
    <t>이동읍 어비리</t>
    <phoneticPr fontId="20" type="noConversion"/>
  </si>
  <si>
    <t>이동읍 묘봉리</t>
    <phoneticPr fontId="20" type="noConversion"/>
  </si>
  <si>
    <t>이동읍 화산리</t>
    <phoneticPr fontId="20" type="noConversion"/>
  </si>
  <si>
    <t>이동읍 시미리</t>
    <phoneticPr fontId="20" type="noConversion"/>
  </si>
  <si>
    <t>이동읍 덕성리</t>
    <phoneticPr fontId="20" type="noConversion"/>
  </si>
  <si>
    <t>이동읍 묵리</t>
    <phoneticPr fontId="20" type="noConversion"/>
  </si>
  <si>
    <t>이동읍 천리</t>
    <phoneticPr fontId="21" type="noConversion"/>
  </si>
  <si>
    <t>이동읍 서리</t>
    <phoneticPr fontId="20" type="noConversion"/>
  </si>
  <si>
    <t>남사읍</t>
    <phoneticPr fontId="21" type="noConversion"/>
  </si>
  <si>
    <t>남사읍 봉무리</t>
  </si>
  <si>
    <t>남사읍 북리</t>
  </si>
  <si>
    <t>남사읍 통삼리</t>
  </si>
  <si>
    <t>남사읍 봉명리</t>
  </si>
  <si>
    <t>남사읍 진목리</t>
  </si>
  <si>
    <t>남사읍 원암리</t>
  </si>
  <si>
    <t>남사읍 전궁리</t>
  </si>
  <si>
    <t>남사읍 방아리</t>
  </si>
  <si>
    <t>남사읍 창리</t>
  </si>
  <si>
    <t>남사읍 아곡리</t>
  </si>
  <si>
    <t>남사읍 완장리</t>
  </si>
  <si>
    <t>백암면 박곡리</t>
    <phoneticPr fontId="20" type="noConversion"/>
  </si>
  <si>
    <t>백암면 백봉리</t>
    <phoneticPr fontId="20" type="noConversion"/>
  </si>
  <si>
    <t>백암면 고안리</t>
    <phoneticPr fontId="20" type="noConversion"/>
  </si>
  <si>
    <t>백암면 옥산리</t>
    <phoneticPr fontId="20" type="noConversion"/>
  </si>
  <si>
    <t>백암면 장평리</t>
    <phoneticPr fontId="20" type="noConversion"/>
  </si>
  <si>
    <t>김량장동</t>
    <phoneticPr fontId="20" type="noConversion"/>
  </si>
  <si>
    <t>양지읍</t>
    <phoneticPr fontId="21" type="noConversion"/>
  </si>
  <si>
    <t>양지읍 양지리</t>
    <phoneticPr fontId="20" type="noConversion"/>
  </si>
  <si>
    <t>양지읍 남곡리</t>
  </si>
  <si>
    <t>양지읍 평창리</t>
  </si>
  <si>
    <t>양지읍 제일리</t>
  </si>
  <si>
    <t>양지읍 추계리</t>
  </si>
  <si>
    <t>양지읍 식금리</t>
  </si>
  <si>
    <t>양지읍 정수리</t>
  </si>
  <si>
    <t>양지읍 대대리</t>
  </si>
  <si>
    <t>양지읍 주북리</t>
  </si>
  <si>
    <t>양지읍 송문리</t>
  </si>
  <si>
    <t>5,188,574.4</t>
  </si>
  <si>
    <t>334,672.0</t>
  </si>
  <si>
    <t>709,228.1</t>
  </si>
  <si>
    <t>9,095.0</t>
  </si>
  <si>
    <t>71,876.0</t>
  </si>
  <si>
    <t>2,462,821.0</t>
  </si>
  <si>
    <t>0.0</t>
  </si>
  <si>
    <t>497,577.8</t>
  </si>
  <si>
    <t>297,252.0</t>
  </si>
  <si>
    <t>16,788.8</t>
  </si>
  <si>
    <t>1,365.0</t>
  </si>
  <si>
    <t>8,556.0</t>
  </si>
  <si>
    <t>25,982.0</t>
  </si>
  <si>
    <t>181,036.0</t>
  </si>
  <si>
    <t>2.0</t>
  </si>
  <si>
    <t>18,182.0</t>
  </si>
  <si>
    <t>246,374.0</t>
  </si>
  <si>
    <t>124,558.2</t>
  </si>
  <si>
    <t>27.0</t>
  </si>
  <si>
    <t>14,926.0</t>
  </si>
  <si>
    <t>56,074.5</t>
  </si>
  <si>
    <t>21,101.0</t>
  </si>
  <si>
    <t>5,563.0</t>
  </si>
  <si>
    <t>85,517.0</t>
  </si>
  <si>
    <t>8,256,805.0</t>
  </si>
  <si>
    <t>588,591.0</t>
  </si>
  <si>
    <t>356,452.0</t>
  </si>
  <si>
    <t>118,780.0</t>
  </si>
  <si>
    <t>6,207,038.0</t>
  </si>
  <si>
    <t>286,066.0</t>
  </si>
  <si>
    <t>268,526.0</t>
  </si>
  <si>
    <t>7,563.0</t>
  </si>
  <si>
    <t>31,834.0</t>
  </si>
  <si>
    <t>113,611.0</t>
  </si>
  <si>
    <t>6,960.0</t>
  </si>
  <si>
    <t>128,276.0</t>
  </si>
  <si>
    <t>54,393.0</t>
  </si>
  <si>
    <t>2,678.0</t>
  </si>
  <si>
    <t>20,802.0</t>
  </si>
  <si>
    <t>65,235.0</t>
  </si>
  <si>
    <t>1,940,710.8</t>
  </si>
  <si>
    <t>164,487.0</t>
  </si>
  <si>
    <t>489,722.0</t>
  </si>
  <si>
    <t>21,416.0</t>
  </si>
  <si>
    <t>382.0</t>
  </si>
  <si>
    <t>65,991.0</t>
  </si>
  <si>
    <t>477,773.6</t>
  </si>
  <si>
    <t>51,863.0</t>
  </si>
  <si>
    <t>34,817.6</t>
  </si>
  <si>
    <t>2,567.0</t>
  </si>
  <si>
    <t>4,238.0</t>
  </si>
  <si>
    <t>18,201.0</t>
  </si>
  <si>
    <t>117,226.6</t>
  </si>
  <si>
    <t>3,322.0</t>
  </si>
  <si>
    <t>47,085.0</t>
  </si>
  <si>
    <t>160,415.0</t>
  </si>
  <si>
    <t>52,032.0</t>
  </si>
  <si>
    <t>4,113.0</t>
  </si>
  <si>
    <t>826.0</t>
  </si>
  <si>
    <t>72.0</t>
  </si>
  <si>
    <t>224,161.0</t>
  </si>
  <si>
    <t>2,691,061.0</t>
  </si>
  <si>
    <t>392,261.0</t>
  </si>
  <si>
    <t>629,808.0</t>
  </si>
  <si>
    <t>4,424.0</t>
  </si>
  <si>
    <t>928,927.0</t>
  </si>
  <si>
    <t>359,462.0</t>
  </si>
  <si>
    <t>52,004.0</t>
  </si>
  <si>
    <t>16,050.3</t>
  </si>
  <si>
    <t>3,044.0</t>
  </si>
  <si>
    <t>2,634.0</t>
  </si>
  <si>
    <t>18,117.0</t>
  </si>
  <si>
    <t>94,471.7</t>
  </si>
  <si>
    <t>9,859.0</t>
  </si>
  <si>
    <t>116,024.0</t>
  </si>
  <si>
    <t>18,379.0</t>
  </si>
  <si>
    <t>764.0</t>
  </si>
  <si>
    <t>3,545.0</t>
  </si>
  <si>
    <t>3,093.0</t>
  </si>
  <si>
    <t>4,719.0</t>
  </si>
  <si>
    <t>33,475.0</t>
  </si>
  <si>
    <t>4,812,771.7</t>
  </si>
  <si>
    <t>361,234.0</t>
  </si>
  <si>
    <t>492,281.0</t>
  </si>
  <si>
    <t>3,756.0</t>
  </si>
  <si>
    <t>3,868.0</t>
  </si>
  <si>
    <t>2,856,617.0</t>
  </si>
  <si>
    <t>335,550.0</t>
  </si>
  <si>
    <t>59,655.0</t>
  </si>
  <si>
    <t>4,367.0</t>
  </si>
  <si>
    <t>1,330.0</t>
  </si>
  <si>
    <t>14,132.0</t>
  </si>
  <si>
    <t>390,751.0</t>
  </si>
  <si>
    <t>697.0</t>
  </si>
  <si>
    <t>4,884.0</t>
  </si>
  <si>
    <t>72,944.0</t>
  </si>
  <si>
    <t>19,763.0</t>
  </si>
  <si>
    <t>18,338.0</t>
  </si>
  <si>
    <t>7,674.7</t>
  </si>
  <si>
    <t>10,553.0</t>
  </si>
  <si>
    <t>13,321.0</t>
  </si>
  <si>
    <t>141,056.0</t>
  </si>
  <si>
    <t>5,003,588.0</t>
  </si>
  <si>
    <t>23.0</t>
  </si>
  <si>
    <t>817.0</t>
  </si>
  <si>
    <t>3,608,523.0</t>
  </si>
  <si>
    <t>150,937.0</t>
  </si>
  <si>
    <t>21,586.0</t>
  </si>
  <si>
    <t>34,005.0</t>
  </si>
  <si>
    <t>119,001.0</t>
  </si>
  <si>
    <t>3,578.0</t>
  </si>
  <si>
    <t>322,350.0</t>
  </si>
  <si>
    <t>496,801.0</t>
  </si>
  <si>
    <t>245,967.0</t>
  </si>
  <si>
    <t>2,951,098.5</t>
  </si>
  <si>
    <t>221,713.0</t>
  </si>
  <si>
    <t>139,172.0</t>
  </si>
  <si>
    <t>658,394.0</t>
  </si>
  <si>
    <t>425,930.0</t>
  </si>
  <si>
    <t>44,625.0</t>
  </si>
  <si>
    <t>27,542.0</t>
  </si>
  <si>
    <t>384.0</t>
  </si>
  <si>
    <t>2,134.0</t>
  </si>
  <si>
    <t>11,793.0</t>
  </si>
  <si>
    <t>138,912.0</t>
  </si>
  <si>
    <t>4,411.0</t>
  </si>
  <si>
    <t>5,695.0</t>
  </si>
  <si>
    <t>110,536.0</t>
  </si>
  <si>
    <t>28,691.0</t>
  </si>
  <si>
    <t>283.0</t>
  </si>
  <si>
    <t>1,373.0</t>
  </si>
  <si>
    <t>1,417.5</t>
  </si>
  <si>
    <t>919.0</t>
  </si>
  <si>
    <t>481,462.0</t>
  </si>
  <si>
    <t>1,493.0</t>
  </si>
  <si>
    <t>349.0</t>
  </si>
  <si>
    <t>7,698.0</t>
  </si>
  <si>
    <t>636,172.0</t>
  </si>
  <si>
    <t>5,165,910.0</t>
  </si>
  <si>
    <t>204,046.0</t>
  </si>
  <si>
    <t>540,320.0</t>
  </si>
  <si>
    <t>10,977.0</t>
  </si>
  <si>
    <t>2,181,896.0</t>
  </si>
  <si>
    <t>319,576.0</t>
  </si>
  <si>
    <t>57,062.0</t>
  </si>
  <si>
    <t>3,745.0</t>
  </si>
  <si>
    <t>383.0</t>
  </si>
  <si>
    <t>22,947.0</t>
  </si>
  <si>
    <t>142,586.0</t>
  </si>
  <si>
    <t>12,772.0</t>
  </si>
  <si>
    <t>136,846.0</t>
  </si>
  <si>
    <t>70,938.0</t>
  </si>
  <si>
    <t>3,692.0</t>
  </si>
  <si>
    <t>331.0</t>
  </si>
  <si>
    <t>680,899.0</t>
  </si>
  <si>
    <t>895.0</t>
  </si>
  <si>
    <t>775,999.0</t>
  </si>
  <si>
    <t>5,745,898.2</t>
  </si>
  <si>
    <t>400,218.5</t>
  </si>
  <si>
    <t>434,139.5</t>
  </si>
  <si>
    <t>34,057.1</t>
  </si>
  <si>
    <t>3,868,190.6</t>
  </si>
  <si>
    <t>239,121.2</t>
  </si>
  <si>
    <t>106,788.1</t>
  </si>
  <si>
    <t>15,826.0</t>
  </si>
  <si>
    <t>190,051.7</t>
  </si>
  <si>
    <t>40.0</t>
  </si>
  <si>
    <t>79,091.3</t>
  </si>
  <si>
    <t>44,212.3</t>
  </si>
  <si>
    <t>6,415.0</t>
  </si>
  <si>
    <t>1,210.0</t>
  </si>
  <si>
    <t>5,762.0</t>
  </si>
  <si>
    <t>320,774.9</t>
  </si>
  <si>
    <t>7,158,177.0</t>
  </si>
  <si>
    <t>485,273.0</t>
  </si>
  <si>
    <t>566,498.0</t>
  </si>
  <si>
    <t>4,406,078.0</t>
  </si>
  <si>
    <t>679,982.9</t>
  </si>
  <si>
    <t>93,589.0</t>
  </si>
  <si>
    <t>86,208.1</t>
  </si>
  <si>
    <t>2,302.3</t>
  </si>
  <si>
    <t>5,846.0</t>
  </si>
  <si>
    <t>9,482.0</t>
  </si>
  <si>
    <t>280,126.1</t>
  </si>
  <si>
    <t>12,323.0</t>
  </si>
  <si>
    <t>332,448.7</t>
  </si>
  <si>
    <t>71,957.0</t>
  </si>
  <si>
    <t>7,053.4</t>
  </si>
  <si>
    <t>81,496.1</t>
  </si>
  <si>
    <t>2,530.4</t>
  </si>
  <si>
    <t>18,579.0</t>
  </si>
  <si>
    <t>16,404.0</t>
  </si>
  <si>
    <t>5,566,837.0</t>
  </si>
  <si>
    <t>596,325.0</t>
  </si>
  <si>
    <t>401,628.0</t>
  </si>
  <si>
    <t>25,137.0</t>
  </si>
  <si>
    <t>3,261,183.0</t>
  </si>
  <si>
    <t>378,845.0</t>
  </si>
  <si>
    <t>381,337.0</t>
  </si>
  <si>
    <t>806.0</t>
  </si>
  <si>
    <t>31,664.0</t>
  </si>
  <si>
    <t>126,226.0</t>
  </si>
  <si>
    <t>23,446.0</t>
  </si>
  <si>
    <t>208,355.0</t>
  </si>
  <si>
    <t>60,589.0</t>
  </si>
  <si>
    <t>7,919.0</t>
  </si>
  <si>
    <t>3,928.0</t>
  </si>
  <si>
    <t>6,637.0</t>
  </si>
  <si>
    <t>3,251.0</t>
  </si>
  <si>
    <t>49,561.0</t>
  </si>
  <si>
    <t>9,400,187.0</t>
  </si>
  <si>
    <t>539,337.0</t>
  </si>
  <si>
    <t>579,249.0</t>
  </si>
  <si>
    <t>1,052.0</t>
  </si>
  <si>
    <t>20,697.0</t>
  </si>
  <si>
    <t>5,533,697.0</t>
  </si>
  <si>
    <t>447,427.0</t>
  </si>
  <si>
    <t>385,444.0</t>
  </si>
  <si>
    <t>607.0</t>
  </si>
  <si>
    <t>1,217.0</t>
  </si>
  <si>
    <t>40,188.0</t>
  </si>
  <si>
    <t>263,717.0</t>
  </si>
  <si>
    <t>16,410.0</t>
  </si>
  <si>
    <t>299,880.0</t>
  </si>
  <si>
    <t>85,501.0</t>
  </si>
  <si>
    <t>7,600.0</t>
  </si>
  <si>
    <t>40,834.0</t>
  </si>
  <si>
    <t>23,050.0</t>
  </si>
  <si>
    <t>1,927.0</t>
  </si>
  <si>
    <t>1,046,244.0</t>
  </si>
  <si>
    <t>66,109.0</t>
  </si>
  <si>
    <t>4,223,545.7</t>
  </si>
  <si>
    <t>523,504.0</t>
  </si>
  <si>
    <t>822,654.0</t>
  </si>
  <si>
    <t>200.0</t>
  </si>
  <si>
    <t>14,579.0</t>
  </si>
  <si>
    <t>1,306,365.0</t>
  </si>
  <si>
    <t>471,834.5</t>
  </si>
  <si>
    <t>247,923.0</t>
  </si>
  <si>
    <t>16,504.0</t>
  </si>
  <si>
    <t>602.0</t>
  </si>
  <si>
    <t>45,903.0</t>
  </si>
  <si>
    <t>140,980.2</t>
  </si>
  <si>
    <t>15,967.0</t>
  </si>
  <si>
    <t>411,186.0</t>
  </si>
  <si>
    <t>69,550.0</t>
  </si>
  <si>
    <t>5,951.0</t>
  </si>
  <si>
    <t>8,074.0</t>
  </si>
  <si>
    <t>14,890.0</t>
  </si>
  <si>
    <t>106,879.0</t>
  </si>
  <si>
    <t>5,055,670.3</t>
  </si>
  <si>
    <t>344,796.6</t>
  </si>
  <si>
    <t>451,577.6</t>
  </si>
  <si>
    <t>7,879.0</t>
  </si>
  <si>
    <t>2,824,871.5</t>
  </si>
  <si>
    <t>435,559.4</t>
  </si>
  <si>
    <t>359,329.4</t>
  </si>
  <si>
    <t>23,209.0</t>
  </si>
  <si>
    <t>11,136.0</t>
  </si>
  <si>
    <t>55,497.9</t>
  </si>
  <si>
    <t>258,087.3</t>
  </si>
  <si>
    <t>1,537.0</t>
  </si>
  <si>
    <t>88,960.0</t>
  </si>
  <si>
    <t>64,316.0</t>
  </si>
  <si>
    <t>5,246.0</t>
  </si>
  <si>
    <t>50,958.0</t>
  </si>
  <si>
    <t>2,783.0</t>
  </si>
  <si>
    <t>3,959.0</t>
  </si>
  <si>
    <t>15,462.0</t>
  </si>
  <si>
    <t>50,505.6</t>
  </si>
  <si>
    <t>3,544,054.0</t>
  </si>
  <si>
    <t>136,317.0</t>
  </si>
  <si>
    <t>169,511.0</t>
  </si>
  <si>
    <t>2,444.0</t>
  </si>
  <si>
    <t>2,531,187.0</t>
  </si>
  <si>
    <t>247,533.0</t>
  </si>
  <si>
    <t>94,772.0</t>
  </si>
  <si>
    <t>5,210.0</t>
  </si>
  <si>
    <t>245,496.0</t>
  </si>
  <si>
    <t>19,089.0</t>
  </si>
  <si>
    <t>43,029.0</t>
  </si>
  <si>
    <t>8,290.0</t>
  </si>
  <si>
    <t>15,417.0</t>
  </si>
  <si>
    <t>1,311.0</t>
  </si>
  <si>
    <t>11,522.0</t>
  </si>
  <si>
    <t>12,926.0</t>
  </si>
  <si>
    <t>7,402,598.0</t>
  </si>
  <si>
    <t>217,279.0</t>
  </si>
  <si>
    <t>259,716.0</t>
  </si>
  <si>
    <t>2,903.0</t>
  </si>
  <si>
    <t>3,427,559.0</t>
  </si>
  <si>
    <t>312,667.0</t>
  </si>
  <si>
    <t>42,158.0</t>
  </si>
  <si>
    <t>21,290.0</t>
  </si>
  <si>
    <t>5,097.0</t>
  </si>
  <si>
    <t>1,921.0</t>
  </si>
  <si>
    <t>18,791.0</t>
  </si>
  <si>
    <t>77,992.0</t>
  </si>
  <si>
    <t>1,374.0</t>
  </si>
  <si>
    <t>115,629.0</t>
  </si>
  <si>
    <t>51,499.0</t>
  </si>
  <si>
    <t>2,809,317.0</t>
  </si>
  <si>
    <t>7,799.0</t>
  </si>
  <si>
    <t>1,321.0</t>
  </si>
  <si>
    <t>22,524.0</t>
  </si>
  <si>
    <t>7,896,640.0</t>
  </si>
  <si>
    <t>236,821.0</t>
  </si>
  <si>
    <t>208,241.0</t>
  </si>
  <si>
    <t>1,349.0</t>
  </si>
  <si>
    <t>5,563,676.0</t>
  </si>
  <si>
    <t>378,099.0</t>
  </si>
  <si>
    <t>112,228.0</t>
  </si>
  <si>
    <t>15,605.0</t>
  </si>
  <si>
    <t>972.0</t>
  </si>
  <si>
    <t>61,133.0</t>
  </si>
  <si>
    <t>114,889.0</t>
  </si>
  <si>
    <t>60,294.0</t>
  </si>
  <si>
    <t>81,775.0</t>
  </si>
  <si>
    <t>951,048.0</t>
  </si>
  <si>
    <t>3,898.0</t>
  </si>
  <si>
    <t>10,015.0</t>
  </si>
  <si>
    <t>96,597.0</t>
  </si>
  <si>
    <t>5,448,217.7</t>
  </si>
  <si>
    <t>270,645.2</t>
  </si>
  <si>
    <t>1,120,212.8</t>
  </si>
  <si>
    <t>3,990.0</t>
  </si>
  <si>
    <t>2,275,798.0</t>
  </si>
  <si>
    <t>285,972.2</t>
  </si>
  <si>
    <t>128,508.0</t>
  </si>
  <si>
    <t>62,575.0</t>
  </si>
  <si>
    <t>1,620.0</t>
  </si>
  <si>
    <t>18,030.0</t>
  </si>
  <si>
    <t>13,435.0</t>
  </si>
  <si>
    <t>234,589.3</t>
  </si>
  <si>
    <t>1,383.0</t>
  </si>
  <si>
    <t>158,334.5</t>
  </si>
  <si>
    <t>85,724.7</t>
  </si>
  <si>
    <t>481,329.4</t>
  </si>
  <si>
    <t>9,067.0</t>
  </si>
  <si>
    <t>218,653.0</t>
  </si>
  <si>
    <t>22,256.0</t>
  </si>
  <si>
    <t>8,722.6</t>
  </si>
  <si>
    <t>22,356.0</t>
  </si>
  <si>
    <t>25,016.0</t>
  </si>
  <si>
    <t>9,254,828.2</t>
  </si>
  <si>
    <t>486,640.0</t>
  </si>
  <si>
    <t>790,732.0</t>
  </si>
  <si>
    <t>12,863.0</t>
  </si>
  <si>
    <t>5,171,524.5</t>
  </si>
  <si>
    <t>182,208.0</t>
  </si>
  <si>
    <t>24,134.0</t>
  </si>
  <si>
    <t>7,079.4</t>
  </si>
  <si>
    <t>1,000.0</t>
  </si>
  <si>
    <t>14,845.0</t>
  </si>
  <si>
    <t>158,449.6</t>
  </si>
  <si>
    <t>44,019.0</t>
  </si>
  <si>
    <t>107,041.0</t>
  </si>
  <si>
    <t>2,074,586.9</t>
  </si>
  <si>
    <t>7,929.0</t>
  </si>
  <si>
    <t>165,966.8</t>
  </si>
  <si>
    <t>5,810.0</t>
  </si>
  <si>
    <t>7,361,738.0</t>
  </si>
  <si>
    <t>606,710.0</t>
  </si>
  <si>
    <t>682,254.0</t>
  </si>
  <si>
    <t>135,452.0</t>
  </si>
  <si>
    <t>5,118,256.0</t>
  </si>
  <si>
    <t>161,456.0</t>
  </si>
  <si>
    <t>151,700.0</t>
  </si>
  <si>
    <t>2,211.0</t>
  </si>
  <si>
    <t>5,736.0</t>
  </si>
  <si>
    <t>29,371.0</t>
  </si>
  <si>
    <t>164,207.0</t>
  </si>
  <si>
    <t>443.0</t>
  </si>
  <si>
    <t>127,524.0</t>
  </si>
  <si>
    <t>46,683.0</t>
  </si>
  <si>
    <t>65,138.0</t>
  </si>
  <si>
    <t>1,622.0</t>
  </si>
  <si>
    <t>26,849.0</t>
  </si>
  <si>
    <t>15,031.0</t>
  </si>
  <si>
    <t>21,095.0</t>
  </si>
  <si>
    <t>5,569,972.9</t>
  </si>
  <si>
    <t>307,092.2</t>
  </si>
  <si>
    <t>556,669.0</t>
  </si>
  <si>
    <t>10,441.0</t>
  </si>
  <si>
    <t>3,128,220.0</t>
  </si>
  <si>
    <t>188,084.0</t>
  </si>
  <si>
    <t>270,870.1</t>
  </si>
  <si>
    <t>41,274.0</t>
  </si>
  <si>
    <t>120,341.4</t>
  </si>
  <si>
    <t>1,269.0</t>
  </si>
  <si>
    <t>111,903.0</t>
  </si>
  <si>
    <t>42,111.0</t>
  </si>
  <si>
    <t>6,799.0</t>
  </si>
  <si>
    <t>741,558.0</t>
  </si>
  <si>
    <t>1,207.2</t>
  </si>
  <si>
    <t>8,131.0</t>
  </si>
  <si>
    <t>34,003.0</t>
  </si>
  <si>
    <t>4,136,778.0</t>
  </si>
  <si>
    <t>557,754.0</t>
  </si>
  <si>
    <t>874,337.0</t>
  </si>
  <si>
    <t>10,833.0</t>
  </si>
  <si>
    <t>1,947,394.0</t>
  </si>
  <si>
    <t>195,903.0</t>
  </si>
  <si>
    <t>117,448.0</t>
  </si>
  <si>
    <t>4,044.0</t>
  </si>
  <si>
    <t>144,053.0</t>
  </si>
  <si>
    <t>148,350.0</t>
  </si>
  <si>
    <t>119,228.0</t>
  </si>
  <si>
    <t>1,013.0</t>
  </si>
  <si>
    <t>3,222.0</t>
  </si>
  <si>
    <t>3,098.0</t>
  </si>
  <si>
    <t>10,101.0</t>
  </si>
  <si>
    <t>6,817,731.3</t>
  </si>
  <si>
    <t>380,704.0</t>
  </si>
  <si>
    <t>927,331.0</t>
  </si>
  <si>
    <t>2,998,897.4</t>
  </si>
  <si>
    <t>280,626.5</t>
  </si>
  <si>
    <t>683,608.1</t>
  </si>
  <si>
    <t>6,743.3</t>
  </si>
  <si>
    <t>1,901.8</t>
  </si>
  <si>
    <t>23,568.0</t>
  </si>
  <si>
    <t>384,560.2</t>
  </si>
  <si>
    <t>169,446.0</t>
  </si>
  <si>
    <t>142,608.4</t>
  </si>
  <si>
    <t>16,315.9</t>
  </si>
  <si>
    <t>75,505.9</t>
  </si>
  <si>
    <t>665,474.0</t>
  </si>
  <si>
    <t>3,779.0</t>
  </si>
  <si>
    <t>3,245.0</t>
  </si>
  <si>
    <t>53,416.8</t>
  </si>
  <si>
    <t>14,486,893.4</t>
  </si>
  <si>
    <t>596,065.7</t>
  </si>
  <si>
    <t>475,907.0</t>
  </si>
  <si>
    <t>11,175.0</t>
  </si>
  <si>
    <t>10,594,967.0</t>
  </si>
  <si>
    <t>314,674.0</t>
  </si>
  <si>
    <t>56,089.0</t>
  </si>
  <si>
    <t>1,782.0</t>
  </si>
  <si>
    <t>9,217.0</t>
  </si>
  <si>
    <t>237,766.9</t>
  </si>
  <si>
    <t>79.0</t>
  </si>
  <si>
    <t>202,436.0</t>
  </si>
  <si>
    <t>105,581.0</t>
  </si>
  <si>
    <t>268,007.0</t>
  </si>
  <si>
    <t>2,827.0</t>
  </si>
  <si>
    <t>30.0</t>
  </si>
  <si>
    <t>1,507,550.0</t>
  </si>
  <si>
    <t>24,609.8</t>
  </si>
  <si>
    <t>38,349.0</t>
  </si>
  <si>
    <t>2,614.0</t>
  </si>
  <si>
    <t>37,167.0</t>
  </si>
  <si>
    <t>9,197,767.3</t>
  </si>
  <si>
    <t>630,120.7</t>
  </si>
  <si>
    <t>746,442.4</t>
  </si>
  <si>
    <t>3,375.0</t>
  </si>
  <si>
    <t>22,305.0</t>
  </si>
  <si>
    <t>5,495,760.9</t>
  </si>
  <si>
    <t>694,614.9</t>
  </si>
  <si>
    <t>138,205.2</t>
  </si>
  <si>
    <t>45,982.6</t>
  </si>
  <si>
    <t>1,186.0</t>
  </si>
  <si>
    <t>9,357.0</t>
  </si>
  <si>
    <t>85,286.0</t>
  </si>
  <si>
    <t>398,285.3</t>
  </si>
  <si>
    <t>4,411.1</t>
  </si>
  <si>
    <t>267,513.6</t>
  </si>
  <si>
    <t>73,840.9</t>
  </si>
  <si>
    <t>37.0</t>
  </si>
  <si>
    <t>1,248.9</t>
  </si>
  <si>
    <t>445,961.8</t>
  </si>
  <si>
    <t>16,915.0</t>
  </si>
  <si>
    <t>46,476.0</t>
  </si>
  <si>
    <t>70,442.0</t>
  </si>
  <si>
    <t>13,399,341.8</t>
  </si>
  <si>
    <t>748,677.7</t>
  </si>
  <si>
    <t>557,717.4</t>
  </si>
  <si>
    <t>21,043.0</t>
  </si>
  <si>
    <t>8,414,859.5</t>
  </si>
  <si>
    <t>481,635.6</t>
  </si>
  <si>
    <t>330,563.0</t>
  </si>
  <si>
    <t>2,909.0</t>
  </si>
  <si>
    <t>5,101.0</t>
  </si>
  <si>
    <t>25,867.0</t>
  </si>
  <si>
    <t>165,559.5</t>
  </si>
  <si>
    <t>169,161.4</t>
  </si>
  <si>
    <t>78,337.1</t>
  </si>
  <si>
    <t>2,265,939.6</t>
  </si>
  <si>
    <t>9,427.0</t>
  </si>
  <si>
    <t>2,080.0</t>
  </si>
  <si>
    <t>72,377.0</t>
  </si>
  <si>
    <t>48,087.0</t>
  </si>
  <si>
    <t>4,343,868.0</t>
  </si>
  <si>
    <t>292,579.0</t>
  </si>
  <si>
    <t>868,716.0</t>
  </si>
  <si>
    <t>5,845.0</t>
  </si>
  <si>
    <t>1,729,776.0</t>
  </si>
  <si>
    <t>366,145.0</t>
  </si>
  <si>
    <t>132,463.0</t>
  </si>
  <si>
    <t>39,670.0</t>
  </si>
  <si>
    <t>1,265.0</t>
  </si>
  <si>
    <t>1,062.0</t>
  </si>
  <si>
    <t>133,209.0</t>
  </si>
  <si>
    <t>11,887.0</t>
  </si>
  <si>
    <t>268,960.0</t>
  </si>
  <si>
    <t>101,300.0</t>
  </si>
  <si>
    <t>353,016.0</t>
  </si>
  <si>
    <t>85.0</t>
  </si>
  <si>
    <t>392.0</t>
  </si>
  <si>
    <t>22,105.0</t>
  </si>
  <si>
    <t>15,393.0</t>
  </si>
  <si>
    <t>7,965,454.0</t>
  </si>
  <si>
    <t>341,913.0</t>
  </si>
  <si>
    <t>961,806.0</t>
  </si>
  <si>
    <t>503.0</t>
  </si>
  <si>
    <t>2,708.0</t>
  </si>
  <si>
    <t>3,967,544.0</t>
  </si>
  <si>
    <t>163,718.0</t>
  </si>
  <si>
    <t>622,024.0</t>
  </si>
  <si>
    <t>235,665.0</t>
  </si>
  <si>
    <t>156,756.0</t>
  </si>
  <si>
    <t>51,596.0</t>
  </si>
  <si>
    <t>147,360.0</t>
  </si>
  <si>
    <t>22,672.0</t>
  </si>
  <si>
    <t>1,158,810.0</t>
  </si>
  <si>
    <t>4,998.0</t>
  </si>
  <si>
    <t>759.0</t>
  </si>
  <si>
    <t>6,484.0</t>
  </si>
  <si>
    <t>120,138.0</t>
  </si>
  <si>
    <t>5,533,553.8</t>
  </si>
  <si>
    <t>440,382.0</t>
  </si>
  <si>
    <t>823,035.0</t>
  </si>
  <si>
    <t>5,425.0</t>
  </si>
  <si>
    <t>112,811.0</t>
  </si>
  <si>
    <t>2,096,231.0</t>
  </si>
  <si>
    <t>270,165.0</t>
  </si>
  <si>
    <t>205,417.2</t>
  </si>
  <si>
    <t>7,134.0</t>
  </si>
  <si>
    <t>2,318.7</t>
  </si>
  <si>
    <t>818.0</t>
  </si>
  <si>
    <t>33,220.0</t>
  </si>
  <si>
    <t>282,437.8</t>
  </si>
  <si>
    <t>1,596.0</t>
  </si>
  <si>
    <t>50,855.1</t>
  </si>
  <si>
    <t>141,103.2</t>
  </si>
  <si>
    <t>6,350.0</t>
  </si>
  <si>
    <t>4,244.8</t>
  </si>
  <si>
    <t>1,020,049.0</t>
  </si>
  <si>
    <t>330.0</t>
  </si>
  <si>
    <t>2,570.0</t>
  </si>
  <si>
    <t>27,061.0</t>
  </si>
  <si>
    <t>5,724,309.9</t>
  </si>
  <si>
    <t>736,686.9</t>
  </si>
  <si>
    <t>1,132,565.0</t>
  </si>
  <si>
    <t>147,709.0</t>
  </si>
  <si>
    <t>2,273,982.0</t>
  </si>
  <si>
    <t>380,393.0</t>
  </si>
  <si>
    <t>166,168.0</t>
  </si>
  <si>
    <t>1,882.0</t>
  </si>
  <si>
    <t>9,129.0</t>
  </si>
  <si>
    <t>57,237.0</t>
  </si>
  <si>
    <t>395,357.0</t>
  </si>
  <si>
    <t>18,475.0</t>
  </si>
  <si>
    <t>156,668.0</t>
  </si>
  <si>
    <t>166,318.0</t>
  </si>
  <si>
    <t>667.0</t>
  </si>
  <si>
    <t>22,500.0</t>
  </si>
  <si>
    <t>6,454.0</t>
  </si>
  <si>
    <t>5,872.0</t>
  </si>
  <si>
    <t>46,247.0</t>
  </si>
  <si>
    <t>3,591,742.0</t>
  </si>
  <si>
    <t>255,593.0</t>
  </si>
  <si>
    <t>1,928,728.0</t>
  </si>
  <si>
    <t>2,483.0</t>
  </si>
  <si>
    <t>5,853.0</t>
  </si>
  <si>
    <t>566,266.0</t>
  </si>
  <si>
    <t>147,410.0</t>
  </si>
  <si>
    <t>34,997.0</t>
  </si>
  <si>
    <t>13,790.0</t>
  </si>
  <si>
    <t>8,197.0</t>
  </si>
  <si>
    <t>152,902.0</t>
  </si>
  <si>
    <t>16,843.0</t>
  </si>
  <si>
    <t>235,814.0</t>
  </si>
  <si>
    <t>200,955.0</t>
  </si>
  <si>
    <t>65.0</t>
  </si>
  <si>
    <t>5,094.0</t>
  </si>
  <si>
    <t>2,950.0</t>
  </si>
  <si>
    <t>2,710.0</t>
  </si>
  <si>
    <t>11,092.0</t>
  </si>
  <si>
    <t>2,775,441.0</t>
  </si>
  <si>
    <t>143,058.0</t>
  </si>
  <si>
    <t>616,724.0</t>
  </si>
  <si>
    <t>3,837.0</t>
  </si>
  <si>
    <t>1,411,525.0</t>
  </si>
  <si>
    <t>144,194.0</t>
  </si>
  <si>
    <t>176,766.0</t>
  </si>
  <si>
    <t>8,273.0</t>
  </si>
  <si>
    <t>45,320.0</t>
  </si>
  <si>
    <t>87,516.0</t>
  </si>
  <si>
    <t>404.0</t>
  </si>
  <si>
    <t>64,175.0</t>
  </si>
  <si>
    <t>66,057.0</t>
  </si>
  <si>
    <t>999.0</t>
  </si>
  <si>
    <t>1,584.0</t>
  </si>
  <si>
    <t>5,009.0</t>
  </si>
  <si>
    <t>3,061,126.0</t>
  </si>
  <si>
    <t>197,002.0</t>
  </si>
  <si>
    <t>1,225,186.0</t>
  </si>
  <si>
    <t>3,524.0</t>
  </si>
  <si>
    <t>1,151,767.0</t>
  </si>
  <si>
    <t>105,456.0</t>
  </si>
  <si>
    <t>23,448.0</t>
  </si>
  <si>
    <t>997.0</t>
  </si>
  <si>
    <t>4,454.0</t>
  </si>
  <si>
    <t>4,155.0</t>
  </si>
  <si>
    <t>68,943.0</t>
  </si>
  <si>
    <t>5,775.0</t>
  </si>
  <si>
    <t>105,361.0</t>
  </si>
  <si>
    <t>148,135.0</t>
  </si>
  <si>
    <t>991.0</t>
  </si>
  <si>
    <t>15,932.0</t>
  </si>
  <si>
    <t>7,062,527.0</t>
  </si>
  <si>
    <t>474,342.0</t>
  </si>
  <si>
    <t>1,755,669.0</t>
  </si>
  <si>
    <t>19,026.0</t>
  </si>
  <si>
    <t>2,903,803.0</t>
  </si>
  <si>
    <t>227,744.0</t>
  </si>
  <si>
    <t>310,816.0</t>
  </si>
  <si>
    <t>4,906.0</t>
  </si>
  <si>
    <t>4,058.0</t>
  </si>
  <si>
    <t>74,544.0</t>
  </si>
  <si>
    <t>173,902.0</t>
  </si>
  <si>
    <t>26,071.0</t>
  </si>
  <si>
    <t>317,516.0</t>
  </si>
  <si>
    <t>200,523.0</t>
  </si>
  <si>
    <t>18,414.0</t>
  </si>
  <si>
    <t>522,103.0</t>
  </si>
  <si>
    <t>3,540.0</t>
  </si>
  <si>
    <t>11,398.0</t>
  </si>
  <si>
    <t>14,152.0</t>
  </si>
  <si>
    <t>6,859,717.3</t>
  </si>
  <si>
    <t>323,769.0</t>
  </si>
  <si>
    <t>983,215.0</t>
  </si>
  <si>
    <t>34,598.0</t>
  </si>
  <si>
    <t>3,964,295.0</t>
  </si>
  <si>
    <t>296,608.1</t>
  </si>
  <si>
    <t>88,279.0</t>
  </si>
  <si>
    <t>5,614.0</t>
  </si>
  <si>
    <t>3,767.0</t>
  </si>
  <si>
    <t>138,387.6</t>
  </si>
  <si>
    <t>48,410.0</t>
  </si>
  <si>
    <t>234,397.0</t>
  </si>
  <si>
    <t>72,615.0</t>
  </si>
  <si>
    <t>7,001.0</t>
  </si>
  <si>
    <t>450,465.0</t>
  </si>
  <si>
    <t>851.0</t>
  </si>
  <si>
    <t>47,089.0</t>
  </si>
  <si>
    <t>160,356.6</t>
  </si>
  <si>
    <t>3,871,556.4</t>
  </si>
  <si>
    <t>224,132.0</t>
  </si>
  <si>
    <t>762,861.0</t>
  </si>
  <si>
    <t>147.0</t>
  </si>
  <si>
    <t>2,066,714.0</t>
  </si>
  <si>
    <t>302,232.6</t>
  </si>
  <si>
    <t>31,809.0</t>
  </si>
  <si>
    <t>55,680.1</t>
  </si>
  <si>
    <t>4,471.7</t>
  </si>
  <si>
    <t>2,508.0</t>
  </si>
  <si>
    <t>153,265.9</t>
  </si>
  <si>
    <t>5,307.0</t>
  </si>
  <si>
    <t>157,897.0</t>
  </si>
  <si>
    <t>5,531.8</t>
  </si>
  <si>
    <t>56,104.3</t>
  </si>
  <si>
    <t>2,523.0</t>
  </si>
  <si>
    <t>1,215.0</t>
  </si>
  <si>
    <t>39,157.0</t>
  </si>
  <si>
    <t>7,879,636.1</t>
  </si>
  <si>
    <t>390,598.0</t>
  </si>
  <si>
    <t>824,647.0</t>
  </si>
  <si>
    <t>10,773.0</t>
  </si>
  <si>
    <t>5,424,448.0</t>
  </si>
  <si>
    <t>379,382.8</t>
  </si>
  <si>
    <t>146,452.1</t>
  </si>
  <si>
    <t>24,442.5</t>
  </si>
  <si>
    <t>185.0</t>
  </si>
  <si>
    <t>5,547.0</t>
  </si>
  <si>
    <t>129,695.0</t>
  </si>
  <si>
    <t>142,174.8</t>
  </si>
  <si>
    <t>1,973.0</t>
  </si>
  <si>
    <t>10,176.0</t>
  </si>
  <si>
    <t>211,529.0</t>
  </si>
  <si>
    <t>47,655.0</t>
  </si>
  <si>
    <t>12,689.0</t>
  </si>
  <si>
    <t>80,902.9</t>
  </si>
  <si>
    <t>1,555.0</t>
  </si>
  <si>
    <t>6,192.0</t>
  </si>
  <si>
    <t>28,619.0</t>
  </si>
  <si>
    <t>5,364,585.2</t>
  </si>
  <si>
    <t>533,494.8</t>
  </si>
  <si>
    <t>418,886.0</t>
  </si>
  <si>
    <t>21,303.0</t>
  </si>
  <si>
    <t>2,786,184.0</t>
  </si>
  <si>
    <t>565,418.3</t>
  </si>
  <si>
    <t>58,326.0</t>
  </si>
  <si>
    <t>10,905.0</t>
  </si>
  <si>
    <t>7,118.0</t>
  </si>
  <si>
    <t>239,553.4</t>
  </si>
  <si>
    <t>460,323.7</t>
  </si>
  <si>
    <t>28,806.0</t>
  </si>
  <si>
    <t>8,769.0</t>
  </si>
  <si>
    <t>92,166.1</t>
  </si>
  <si>
    <t>2,131.5</t>
  </si>
  <si>
    <t>32,144.0</t>
  </si>
  <si>
    <t>2,076.0</t>
  </si>
  <si>
    <t>4,601.3</t>
  </si>
  <si>
    <t>13,086.0</t>
  </si>
  <si>
    <t>1,791.0</t>
  </si>
  <si>
    <t>77,502.1</t>
  </si>
  <si>
    <t>8,666,288.7</t>
  </si>
  <si>
    <t>542,689.0</t>
  </si>
  <si>
    <t>354,486.0</t>
  </si>
  <si>
    <t>535.0</t>
  </si>
  <si>
    <t>5,676,728.0</t>
  </si>
  <si>
    <t>494,327.4</t>
  </si>
  <si>
    <t>136,221.0</t>
  </si>
  <si>
    <t>22,896.0</t>
  </si>
  <si>
    <t>5,398.0</t>
  </si>
  <si>
    <t>34,929.7</t>
  </si>
  <si>
    <t>154,526.0</t>
  </si>
  <si>
    <t>197,123.0</t>
  </si>
  <si>
    <t>38,089.0</t>
  </si>
  <si>
    <t>49.6</t>
  </si>
  <si>
    <t>939,619.0</t>
  </si>
  <si>
    <t>30,409.0</t>
  </si>
  <si>
    <t>512.0</t>
  </si>
  <si>
    <t>37,751.0</t>
  </si>
  <si>
    <t>6,705,309.0</t>
  </si>
  <si>
    <t>511,271.0</t>
  </si>
  <si>
    <t>782,862.0</t>
  </si>
  <si>
    <t>9,705.0</t>
  </si>
  <si>
    <t>3,823,548.0</t>
  </si>
  <si>
    <t>682,910.0</t>
  </si>
  <si>
    <t>56,501.0</t>
  </si>
  <si>
    <t>3,220.0</t>
  </si>
  <si>
    <t>89,408.0</t>
  </si>
  <si>
    <t>230,460.0</t>
  </si>
  <si>
    <t>3,753.0</t>
  </si>
  <si>
    <t>64,286.0</t>
  </si>
  <si>
    <t>99,760.0</t>
  </si>
  <si>
    <t>31,611.0</t>
  </si>
  <si>
    <t>258,914.0</t>
  </si>
  <si>
    <t>184.0</t>
  </si>
  <si>
    <t>41,595.0</t>
  </si>
  <si>
    <t>15,321.0</t>
  </si>
  <si>
    <t>4,804,121.7</t>
  </si>
  <si>
    <t>419,088.0</t>
  </si>
  <si>
    <t>572,629.0</t>
  </si>
  <si>
    <t>1,220.0</t>
  </si>
  <si>
    <t>2,488,620.0</t>
  </si>
  <si>
    <t>488,246.0</t>
  </si>
  <si>
    <t>111,571.0</t>
  </si>
  <si>
    <t>15,995.0</t>
  </si>
  <si>
    <t>13,575.0</t>
  </si>
  <si>
    <t>2,100.0</t>
  </si>
  <si>
    <t>172,541.5</t>
  </si>
  <si>
    <t>323,409.0</t>
  </si>
  <si>
    <t>18,611.0</t>
  </si>
  <si>
    <t>21,875.0</t>
  </si>
  <si>
    <t>75,814.0</t>
  </si>
  <si>
    <t>989.0</t>
  </si>
  <si>
    <t>4,358.2</t>
  </si>
  <si>
    <t>10,860.0</t>
  </si>
  <si>
    <t>564.0</t>
  </si>
  <si>
    <t>11,540.0</t>
  </si>
  <si>
    <t>7,989.0</t>
  </si>
  <si>
    <t>42,527.0</t>
  </si>
  <si>
    <t>4,079,911.8</t>
  </si>
  <si>
    <t>193,242.8</t>
  </si>
  <si>
    <t>221,214.0</t>
  </si>
  <si>
    <t>12,251.0</t>
  </si>
  <si>
    <t>2,859,570.0</t>
  </si>
  <si>
    <t>179,928.0</t>
  </si>
  <si>
    <t>68,176.0</t>
  </si>
  <si>
    <t>1,132.0</t>
  </si>
  <si>
    <t>6,634.0</t>
  </si>
  <si>
    <t>58,385.0</t>
  </si>
  <si>
    <t>236,229.0</t>
  </si>
  <si>
    <t>20,505.0</t>
  </si>
  <si>
    <t>221.0</t>
  </si>
  <si>
    <t>67,893.0</t>
  </si>
  <si>
    <t>60,543.0</t>
  </si>
  <si>
    <t>879.0</t>
  </si>
  <si>
    <t>10,568.0</t>
  </si>
  <si>
    <t>20,988.0</t>
  </si>
  <si>
    <t>28,364.0</t>
  </si>
  <si>
    <t>33,189.0</t>
  </si>
  <si>
    <t>4,905,152.0</t>
  </si>
  <si>
    <t>163,909.0</t>
  </si>
  <si>
    <t>160,480.0</t>
  </si>
  <si>
    <t>1,098.0</t>
  </si>
  <si>
    <t>3,394,577.0</t>
  </si>
  <si>
    <t>133,812.0</t>
  </si>
  <si>
    <t>27,024.0</t>
  </si>
  <si>
    <t>950.0</t>
  </si>
  <si>
    <t>8,351.0</t>
  </si>
  <si>
    <t>57,723.0</t>
  </si>
  <si>
    <t>13,187.0</t>
  </si>
  <si>
    <t>82,697.0</t>
  </si>
  <si>
    <t>559.0</t>
  </si>
  <si>
    <t>860,785.0</t>
  </si>
  <si>
    <t>1,800,721.0</t>
  </si>
  <si>
    <t>160,270.0</t>
  </si>
  <si>
    <t>252,560.0</t>
  </si>
  <si>
    <t>877,451.0</t>
  </si>
  <si>
    <t>110,439.0</t>
  </si>
  <si>
    <t>6,889.0</t>
  </si>
  <si>
    <t>575.0</t>
  </si>
  <si>
    <t>41,164.0</t>
  </si>
  <si>
    <t>3,368.0</t>
  </si>
  <si>
    <t>2,004.0</t>
  </si>
  <si>
    <t>30,648.0</t>
  </si>
  <si>
    <t>10,195.0</t>
  </si>
  <si>
    <t>294,955.0</t>
  </si>
  <si>
    <t>9,676.0</t>
  </si>
  <si>
    <t>527.0</t>
  </si>
  <si>
    <t>9,467,431.0</t>
  </si>
  <si>
    <t>726,471.0</t>
  </si>
  <si>
    <t>392,727.0</t>
  </si>
  <si>
    <t>1,528.0</t>
  </si>
  <si>
    <t>6,230,276.0</t>
  </si>
  <si>
    <t>401,943.0</t>
  </si>
  <si>
    <t>49,341.0</t>
  </si>
  <si>
    <t>12,388.0</t>
  </si>
  <si>
    <t>1,409.0</t>
  </si>
  <si>
    <t>7,475.0</t>
  </si>
  <si>
    <t>130,467.0</t>
  </si>
  <si>
    <t>118,945.0</t>
  </si>
  <si>
    <t>92,301.0</t>
  </si>
  <si>
    <t>23,604.0</t>
  </si>
  <si>
    <t>272.0</t>
  </si>
  <si>
    <t>1,157,599.0</t>
  </si>
  <si>
    <t>8,592.0</t>
  </si>
  <si>
    <t>12,314.0</t>
  </si>
  <si>
    <t>75,010.0</t>
  </si>
  <si>
    <t>24,769.0</t>
  </si>
  <si>
    <t>7,307,986.0</t>
  </si>
  <si>
    <t>704,584.0</t>
  </si>
  <si>
    <t>466,671.0</t>
  </si>
  <si>
    <t>2,250.0</t>
  </si>
  <si>
    <t>13,148.0</t>
  </si>
  <si>
    <t>4,334,573.0</t>
  </si>
  <si>
    <t>484,899.0</t>
  </si>
  <si>
    <t>338,071.0</t>
  </si>
  <si>
    <t>7,613.0</t>
  </si>
  <si>
    <t>3,387.0</t>
  </si>
  <si>
    <t>77,990.0</t>
  </si>
  <si>
    <t>414,730.0</t>
  </si>
  <si>
    <t>1,118.0</t>
  </si>
  <si>
    <t>241,516.0</t>
  </si>
  <si>
    <t>90,293.0</t>
  </si>
  <si>
    <t>2,055.0</t>
  </si>
  <si>
    <t>1,480.0</t>
  </si>
  <si>
    <t>1,839.0</t>
  </si>
  <si>
    <t>12,943.0</t>
  </si>
  <si>
    <t>8,860.0</t>
  </si>
  <si>
    <t>20,448.0</t>
  </si>
  <si>
    <t>13,681.0</t>
  </si>
  <si>
    <t>65,837.0</t>
  </si>
  <si>
    <t>4,557,268.9</t>
  </si>
  <si>
    <t>432,241.0</t>
  </si>
  <si>
    <t>527,296.0</t>
  </si>
  <si>
    <t>16,625.0</t>
  </si>
  <si>
    <t>2,947,929.0</t>
  </si>
  <si>
    <t>167,476.0</t>
  </si>
  <si>
    <t>120,242.6</t>
  </si>
  <si>
    <t>3,558.0</t>
  </si>
  <si>
    <t>4,694.0</t>
  </si>
  <si>
    <t>8,777.0</t>
  </si>
  <si>
    <t>117,266.5</t>
  </si>
  <si>
    <t>12,519.0</t>
  </si>
  <si>
    <t>2,602.0</t>
  </si>
  <si>
    <t>84,077.0</t>
  </si>
  <si>
    <t>78,035.0</t>
  </si>
  <si>
    <t>1,300.4</t>
  </si>
  <si>
    <t>3,296.4</t>
  </si>
  <si>
    <t>4,331.0</t>
  </si>
  <si>
    <t>2,449.0</t>
  </si>
  <si>
    <t>22,554.0</t>
  </si>
  <si>
    <t>2,358,221.0</t>
  </si>
  <si>
    <t>216,093.0</t>
  </si>
  <si>
    <t>345,761.0</t>
  </si>
  <si>
    <t>22,253.0</t>
  </si>
  <si>
    <t>1,254,769.0</t>
  </si>
  <si>
    <t>190,678.0</t>
  </si>
  <si>
    <t>49,583.0</t>
  </si>
  <si>
    <t>23,434.0</t>
  </si>
  <si>
    <t>1,887.0</t>
  </si>
  <si>
    <t>420.0</t>
  </si>
  <si>
    <t>32,392.0</t>
  </si>
  <si>
    <t>84,481.0</t>
  </si>
  <si>
    <t>261.0</t>
  </si>
  <si>
    <t>30,416.0</t>
  </si>
  <si>
    <t>39,095.0</t>
  </si>
  <si>
    <t>36,046.0</t>
  </si>
  <si>
    <t>2,585.0</t>
  </si>
  <si>
    <t>28,067.0</t>
  </si>
  <si>
    <t>7,794,257.5</t>
  </si>
  <si>
    <t>892,202.1</t>
  </si>
  <si>
    <t>780,170.7</t>
  </si>
  <si>
    <t>26,458.2</t>
  </si>
  <si>
    <t>61,916.0</t>
  </si>
  <si>
    <t>4,340,758.0</t>
  </si>
  <si>
    <t>656,361.0</t>
  </si>
  <si>
    <t>36,496.0</t>
  </si>
  <si>
    <t>228.0</t>
  </si>
  <si>
    <t>3,029.0</t>
  </si>
  <si>
    <t>1,795.0</t>
  </si>
  <si>
    <t>21,501.0</t>
  </si>
  <si>
    <t>268,541.6</t>
  </si>
  <si>
    <t>2,366.2</t>
  </si>
  <si>
    <t>31,482.0</t>
  </si>
  <si>
    <t>149,296.3</t>
  </si>
  <si>
    <t>370,579.0</t>
  </si>
  <si>
    <t>99,306.4</t>
  </si>
  <si>
    <t>2,355.0</t>
  </si>
  <si>
    <t>6,524.0</t>
  </si>
  <si>
    <t>42,892.0</t>
  </si>
  <si>
    <t>3,709,929.0</t>
  </si>
  <si>
    <t>438,625.0</t>
  </si>
  <si>
    <t>643,167.0</t>
  </si>
  <si>
    <t>8,752.0</t>
  </si>
  <si>
    <t>4,137.0</t>
  </si>
  <si>
    <t>1,651,434.0</t>
  </si>
  <si>
    <t>374,577.0</t>
  </si>
  <si>
    <t>119,730.0</t>
  </si>
  <si>
    <t>14,665.0</t>
  </si>
  <si>
    <t>832.0</t>
  </si>
  <si>
    <t>116,149.0</t>
  </si>
  <si>
    <t>168,443.0</t>
  </si>
  <si>
    <t>14,222.0</t>
  </si>
  <si>
    <t>34,440.0</t>
  </si>
  <si>
    <t>94,888.0</t>
  </si>
  <si>
    <t>3,371.0</t>
  </si>
  <si>
    <t>472.0</t>
  </si>
  <si>
    <t>2,147.0</t>
  </si>
  <si>
    <t>4,762.0</t>
  </si>
  <si>
    <t>1,359.0</t>
  </si>
  <si>
    <t>13,757.0</t>
  </si>
  <si>
    <t>5,883,880.0</t>
  </si>
  <si>
    <t>634,917.0</t>
  </si>
  <si>
    <t>935,471.0</t>
  </si>
  <si>
    <t>5,282.0</t>
  </si>
  <si>
    <t>12,851.0</t>
  </si>
  <si>
    <t>2,641,809.0</t>
  </si>
  <si>
    <t>300,812.0</t>
  </si>
  <si>
    <t>165,642.0</t>
  </si>
  <si>
    <t>996.0</t>
  </si>
  <si>
    <t>3,082.0</t>
  </si>
  <si>
    <t>249,363.0</t>
  </si>
  <si>
    <t>168,917.0</t>
  </si>
  <si>
    <t>19,715.0</t>
  </si>
  <si>
    <t>55,889.0</t>
  </si>
  <si>
    <t>122,294.0</t>
  </si>
  <si>
    <t>83.0</t>
  </si>
  <si>
    <t>514,877.0</t>
  </si>
  <si>
    <t>3,640.0</t>
  </si>
  <si>
    <t>9,649.0</t>
  </si>
  <si>
    <t>37,591.0</t>
  </si>
  <si>
    <t>2,400,820.0</t>
  </si>
  <si>
    <t>161,714.0</t>
  </si>
  <si>
    <t>1,227,213.0</t>
  </si>
  <si>
    <t>48,792.0</t>
  </si>
  <si>
    <t>313,297.0</t>
  </si>
  <si>
    <t>105,540.0</t>
  </si>
  <si>
    <t>90,644.0</t>
  </si>
  <si>
    <t>1,563.0</t>
  </si>
  <si>
    <t>1,141.0</t>
  </si>
  <si>
    <t>103,380.0</t>
  </si>
  <si>
    <t>91,071.0</t>
  </si>
  <si>
    <t>27,633.0</t>
  </si>
  <si>
    <t>94,586.0</t>
  </si>
  <si>
    <t>130,052.0</t>
  </si>
  <si>
    <t>939.0</t>
  </si>
  <si>
    <t>3,255.0</t>
  </si>
  <si>
    <t>8,609,651.5</t>
  </si>
  <si>
    <t>1,121,292.0</t>
  </si>
  <si>
    <t>2,052,936.0</t>
  </si>
  <si>
    <t>2,042.0</t>
  </si>
  <si>
    <t>63,922.0</t>
  </si>
  <si>
    <t>3,968,458.0</t>
  </si>
  <si>
    <t>349,350.0</t>
  </si>
  <si>
    <t>43,870.0</t>
  </si>
  <si>
    <t>11,874.0</t>
  </si>
  <si>
    <t>316.0</t>
  </si>
  <si>
    <t>52,806.0</t>
  </si>
  <si>
    <t>307,383.2</t>
  </si>
  <si>
    <t>3,782.0</t>
  </si>
  <si>
    <t>124,353.0</t>
  </si>
  <si>
    <t>282,884.3</t>
  </si>
  <si>
    <t>160,086.0</t>
  </si>
  <si>
    <t>6,239.0</t>
  </si>
  <si>
    <t>2,122.0</t>
  </si>
  <si>
    <t>28,002.0</t>
  </si>
  <si>
    <t>22,536.0</t>
  </si>
  <si>
    <t>4,758,350.0</t>
  </si>
  <si>
    <t>462,173.0</t>
  </si>
  <si>
    <t>1,127,838.0</t>
  </si>
  <si>
    <t>82,708.0</t>
  </si>
  <si>
    <t>2,239,269.0</t>
  </si>
  <si>
    <t>250,187.0</t>
  </si>
  <si>
    <t>29,841.0</t>
  </si>
  <si>
    <t>19,965.0</t>
  </si>
  <si>
    <t>932.0</t>
  </si>
  <si>
    <t>1,309.0</t>
  </si>
  <si>
    <t>27,230.0</t>
  </si>
  <si>
    <t>162,538.0</t>
  </si>
  <si>
    <t>71,431.0</t>
  </si>
  <si>
    <t>168,346.0</t>
  </si>
  <si>
    <t>67.0</t>
  </si>
  <si>
    <t>65,766.0</t>
  </si>
  <si>
    <t>2,386.0</t>
  </si>
  <si>
    <t>990.0</t>
  </si>
  <si>
    <t>6,132.0</t>
  </si>
  <si>
    <t>39,242.0</t>
  </si>
  <si>
    <t>7,480,222.2</t>
  </si>
  <si>
    <t>598,569.8</t>
  </si>
  <si>
    <t>929,076.0</t>
  </si>
  <si>
    <t>9,422.0</t>
  </si>
  <si>
    <t>4,022,163.8</t>
  </si>
  <si>
    <t>257,324.1</t>
  </si>
  <si>
    <t>116,771.2</t>
  </si>
  <si>
    <t>674.0</t>
  </si>
  <si>
    <t>4,873.7</t>
  </si>
  <si>
    <t>164,684.4</t>
  </si>
  <si>
    <t>190,713.5</t>
  </si>
  <si>
    <t>189,674.8</t>
  </si>
  <si>
    <t>3,302.2</t>
  </si>
  <si>
    <t>8,807.0</t>
  </si>
  <si>
    <t>3,043.4</t>
  </si>
  <si>
    <t>937,147.0</t>
  </si>
  <si>
    <t>357.0</t>
  </si>
  <si>
    <t>6,756.0</t>
  </si>
  <si>
    <t>12,217.0</t>
  </si>
  <si>
    <t>24,645.3</t>
  </si>
  <si>
    <t>6,698,834.0</t>
  </si>
  <si>
    <t>497,551.5</t>
  </si>
  <si>
    <t>866,147.9</t>
  </si>
  <si>
    <t>8,835.0</t>
  </si>
  <si>
    <t>4,346,406.0</t>
  </si>
  <si>
    <t>154,989.2</t>
  </si>
  <si>
    <t>36,421.8</t>
  </si>
  <si>
    <t>1,699.0</t>
  </si>
  <si>
    <t>8,693.0</t>
  </si>
  <si>
    <t>105,862.7</t>
  </si>
  <si>
    <t>169,399.0</t>
  </si>
  <si>
    <t>148,440.4</t>
  </si>
  <si>
    <t>4,190.0</t>
  </si>
  <si>
    <t>260,004.0</t>
  </si>
  <si>
    <t>31,618.5</t>
  </si>
  <si>
    <t>3,743.0</t>
  </si>
  <si>
    <t>19,350.0</t>
  </si>
  <si>
    <t>29,920.0</t>
  </si>
  <si>
    <t>5,824,944.2</t>
  </si>
  <si>
    <t>396,795.0</t>
  </si>
  <si>
    <t>556,595.0</t>
  </si>
  <si>
    <t>9,399.0</t>
  </si>
  <si>
    <t>8,783.0</t>
  </si>
  <si>
    <t>4,339,037.0</t>
  </si>
  <si>
    <t>123,401.0</t>
  </si>
  <si>
    <t>12,191.1</t>
  </si>
  <si>
    <t>640.0</t>
  </si>
  <si>
    <t>103,836.6</t>
  </si>
  <si>
    <t>24,042.0</t>
  </si>
  <si>
    <t>63,011.0</t>
  </si>
  <si>
    <t>77,480.0</t>
  </si>
  <si>
    <t>58,729.0</t>
  </si>
  <si>
    <t>10,763.5</t>
  </si>
  <si>
    <t>5,560.0</t>
  </si>
  <si>
    <t>34,197.0</t>
  </si>
  <si>
    <t>484.0</t>
  </si>
  <si>
    <t>3,065,928.9</t>
  </si>
  <si>
    <t>217,093.0</t>
  </si>
  <si>
    <t>614,140.0</t>
  </si>
  <si>
    <t>4,623.0</t>
  </si>
  <si>
    <t>1,757,025.0</t>
  </si>
  <si>
    <t>137,996.0</t>
  </si>
  <si>
    <t>37,568.0</t>
  </si>
  <si>
    <t>765.1</t>
  </si>
  <si>
    <t>9,704.0</t>
  </si>
  <si>
    <t>93,458.6</t>
  </si>
  <si>
    <t>56,308.0</t>
  </si>
  <si>
    <t>83,224.0</t>
  </si>
  <si>
    <t>28,347.0</t>
  </si>
  <si>
    <t>82.2</t>
  </si>
  <si>
    <t>6,179.0</t>
  </si>
  <si>
    <t>12,215.0</t>
  </si>
  <si>
    <t>7,201.0</t>
  </si>
  <si>
    <t>1,540,224.0</t>
  </si>
  <si>
    <t>226,681.0</t>
  </si>
  <si>
    <t>733,991.0</t>
  </si>
  <si>
    <t>3,401.0</t>
  </si>
  <si>
    <t>36,743.0</t>
  </si>
  <si>
    <t>211,067.0</t>
  </si>
  <si>
    <t>53,308.0</t>
  </si>
  <si>
    <t>6,136.0</t>
  </si>
  <si>
    <t>24,448.0</t>
  </si>
  <si>
    <t>67,640.0</t>
  </si>
  <si>
    <t>11,751.0</t>
  </si>
  <si>
    <t>78,288.0</t>
  </si>
  <si>
    <t>63,023.0</t>
  </si>
  <si>
    <t>1,781.0</t>
  </si>
  <si>
    <t>21,966.0</t>
  </si>
  <si>
    <t>2,232,089.7</t>
  </si>
  <si>
    <t>288,822.1</t>
  </si>
  <si>
    <t>537,689.2</t>
  </si>
  <si>
    <t>2,972.0</t>
  </si>
  <si>
    <t>802,771.0</t>
  </si>
  <si>
    <t>176,690.6</t>
  </si>
  <si>
    <t>65,166.0</t>
  </si>
  <si>
    <t>1,211.0</t>
  </si>
  <si>
    <t>752.0</t>
  </si>
  <si>
    <t>32,746.0</t>
  </si>
  <si>
    <t>101,770.8</t>
  </si>
  <si>
    <t>4,064.0</t>
  </si>
  <si>
    <t>79,212.3</t>
  </si>
  <si>
    <t>56,908.6</t>
  </si>
  <si>
    <t>16,829.0</t>
  </si>
  <si>
    <t>2,291.0</t>
  </si>
  <si>
    <t>53,882.0</t>
  </si>
  <si>
    <t>8,312.1</t>
  </si>
  <si>
    <t>8,085,303.0</t>
  </si>
  <si>
    <t>656,233.0</t>
  </si>
  <si>
    <t>650,390.0</t>
  </si>
  <si>
    <t>4,162.0</t>
  </si>
  <si>
    <t>462,385.0</t>
  </si>
  <si>
    <t>5,371,676.0</t>
  </si>
  <si>
    <t>190,339.0</t>
  </si>
  <si>
    <t>67,377.0</t>
  </si>
  <si>
    <t>2,313.0</t>
  </si>
  <si>
    <t>1,545.0</t>
  </si>
  <si>
    <t>39,473.0</t>
  </si>
  <si>
    <t>153,959.0</t>
  </si>
  <si>
    <t>169,502.0</t>
  </si>
  <si>
    <t>142,582.0</t>
  </si>
  <si>
    <t>1,411.0</t>
  </si>
  <si>
    <t>17,472.0</t>
  </si>
  <si>
    <t>31,422.0</t>
  </si>
  <si>
    <t>29,716.0</t>
  </si>
  <si>
    <t>93,346.0</t>
  </si>
  <si>
    <t>6,620,045.7</t>
  </si>
  <si>
    <t>782,765.4</t>
  </si>
  <si>
    <t>1,815,038.9</t>
  </si>
  <si>
    <t>4,468.0</t>
  </si>
  <si>
    <t>73,741.0</t>
  </si>
  <si>
    <t>2,114,512.0</t>
  </si>
  <si>
    <t>244,658.0</t>
  </si>
  <si>
    <t>231,353.2</t>
  </si>
  <si>
    <t>12,924.0</t>
  </si>
  <si>
    <t>3,276.0</t>
  </si>
  <si>
    <t>483,246.0</t>
  </si>
  <si>
    <t>246,562.6</t>
  </si>
  <si>
    <t>6,976.0</t>
  </si>
  <si>
    <t>263,132.0</t>
  </si>
  <si>
    <t>209,482.6</t>
  </si>
  <si>
    <t>66.0</t>
  </si>
  <si>
    <t>2,371.0</t>
  </si>
  <si>
    <t>5,920.0</t>
  </si>
  <si>
    <t>119,553.0</t>
  </si>
  <si>
    <t>6,956,910.1</t>
  </si>
  <si>
    <t>475,211.4</t>
  </si>
  <si>
    <t>1,530,683.0</t>
  </si>
  <si>
    <t>41,650.0</t>
  </si>
  <si>
    <t>2,743,162.9</t>
  </si>
  <si>
    <t>288,309.0</t>
  </si>
  <si>
    <t>205,590.4</t>
  </si>
  <si>
    <t>1,295.0</t>
  </si>
  <si>
    <t>140,339.2</t>
  </si>
  <si>
    <t>211,355.2</t>
  </si>
  <si>
    <t>14,964.0</t>
  </si>
  <si>
    <t>256,274.0</t>
  </si>
  <si>
    <t>163,560.9</t>
  </si>
  <si>
    <t>1,571.0</t>
  </si>
  <si>
    <t>772,086.1</t>
  </si>
  <si>
    <t>23,892.0</t>
  </si>
  <si>
    <t>21,556.0</t>
  </si>
  <si>
    <t>64,883.0</t>
  </si>
  <si>
    <t>6,779,662.0</t>
  </si>
  <si>
    <t>635,408.4</t>
  </si>
  <si>
    <t>1,492,082.3</t>
  </si>
  <si>
    <t>6,316.0</t>
  </si>
  <si>
    <t>338,606.0</t>
  </si>
  <si>
    <t>3,398,867.0</t>
  </si>
  <si>
    <t>151,836.8</t>
  </si>
  <si>
    <t>5,115.0</t>
  </si>
  <si>
    <t>2,490.0</t>
  </si>
  <si>
    <t>41,465.6</t>
  </si>
  <si>
    <t>195,993.2</t>
  </si>
  <si>
    <t>15,773.0</t>
  </si>
  <si>
    <t>207,713.0</t>
  </si>
  <si>
    <t>231,275.7</t>
  </si>
  <si>
    <t>638.0</t>
  </si>
  <si>
    <t>14,394.0</t>
  </si>
  <si>
    <t>6,412.0</t>
  </si>
  <si>
    <t>4,120.0</t>
  </si>
  <si>
    <t>31,156.0</t>
  </si>
  <si>
    <t>2,887,505.8</t>
  </si>
  <si>
    <t>379,547.0</t>
  </si>
  <si>
    <t>1,339,957.7</t>
  </si>
  <si>
    <t>30,094.0</t>
  </si>
  <si>
    <t>537,985.0</t>
  </si>
  <si>
    <t>121,610.0</t>
  </si>
  <si>
    <t>10,380.0</t>
  </si>
  <si>
    <t>17,285.0</t>
  </si>
  <si>
    <t>3,221.0</t>
  </si>
  <si>
    <t>867.0</t>
  </si>
  <si>
    <t>10,865.0</t>
  </si>
  <si>
    <t>109,053.9</t>
  </si>
  <si>
    <t>23,320.6</t>
  </si>
  <si>
    <t>150,644.0</t>
  </si>
  <si>
    <t>102,940.6</t>
  </si>
  <si>
    <t>119.0</t>
  </si>
  <si>
    <t>8,310.0</t>
  </si>
  <si>
    <t>41,234.0</t>
  </si>
  <si>
    <t>5,304,349.4</t>
  </si>
  <si>
    <t>443,152.7</t>
  </si>
  <si>
    <t>908,829.0</t>
  </si>
  <si>
    <t>21,914.0</t>
  </si>
  <si>
    <t>125,594.0</t>
  </si>
  <si>
    <t>2,750,026.0</t>
  </si>
  <si>
    <t>127,355.0</t>
  </si>
  <si>
    <t>45,367.0</t>
  </si>
  <si>
    <t>5,605.0</t>
  </si>
  <si>
    <t>102,732.5</t>
  </si>
  <si>
    <t>5,582.0</t>
  </si>
  <si>
    <t>88,146.0</t>
  </si>
  <si>
    <t>77,908.0</t>
  </si>
  <si>
    <t>9,287.0</t>
  </si>
  <si>
    <t>469,132.0</t>
  </si>
  <si>
    <t>37,771.2</t>
  </si>
  <si>
    <t>20,815.0</t>
  </si>
  <si>
    <t>65,133.0</t>
  </si>
  <si>
    <t>7,077,188.4</t>
  </si>
  <si>
    <t>436,899.0</t>
  </si>
  <si>
    <t>1,219,868.0</t>
  </si>
  <si>
    <t>39,947.0</t>
  </si>
  <si>
    <t>4,572,637.0</t>
  </si>
  <si>
    <t>140,320.5</t>
  </si>
  <si>
    <t>4,941.0</t>
  </si>
  <si>
    <t>4,205.0</t>
  </si>
  <si>
    <t>1,611.0</t>
  </si>
  <si>
    <t>159,705.5</t>
  </si>
  <si>
    <t>14,557.6</t>
  </si>
  <si>
    <t>140,426.0</t>
  </si>
  <si>
    <t>148,474.8</t>
  </si>
  <si>
    <t>17,958.0</t>
  </si>
  <si>
    <t>2,328.0</t>
  </si>
  <si>
    <t>6,194.0</t>
  </si>
  <si>
    <t>167,116.0</t>
  </si>
  <si>
    <t>6,754,290.0</t>
  </si>
  <si>
    <t>574,750.0</t>
  </si>
  <si>
    <t>1,486,192.0</t>
  </si>
  <si>
    <t>10,107.0</t>
  </si>
  <si>
    <t>70,069.0</t>
  </si>
  <si>
    <t>3,590,385.0</t>
  </si>
  <si>
    <t>172,217.0</t>
  </si>
  <si>
    <t>80,905.0</t>
  </si>
  <si>
    <t>3,047.0</t>
  </si>
  <si>
    <t>191,404.1</t>
  </si>
  <si>
    <t>15,954.0</t>
  </si>
  <si>
    <t>276,203.0</t>
  </si>
  <si>
    <t>146,764.9</t>
  </si>
  <si>
    <t>13,423.0</t>
  </si>
  <si>
    <t>4,867.0</t>
  </si>
  <si>
    <t>2,800.0</t>
  </si>
  <si>
    <t>51,916.0</t>
  </si>
  <si>
    <t>62,296.0</t>
  </si>
  <si>
    <t>3,461,817.6</t>
  </si>
  <si>
    <t>416,461.8</t>
  </si>
  <si>
    <t>1,034,941.3</t>
  </si>
  <si>
    <t>2,546.0</t>
  </si>
  <si>
    <t>24,527.0</t>
  </si>
  <si>
    <t>1,270,602.4</t>
  </si>
  <si>
    <t>153,782.9</t>
  </si>
  <si>
    <t>23,052.0</t>
  </si>
  <si>
    <t>33,694.0</t>
  </si>
  <si>
    <t>2,218.0</t>
  </si>
  <si>
    <t>3,264.0</t>
  </si>
  <si>
    <t>106,951.3</t>
  </si>
  <si>
    <t>35,152.3</t>
  </si>
  <si>
    <t>197,971.0</t>
  </si>
  <si>
    <t>106,287.6</t>
  </si>
  <si>
    <t>740.0</t>
  </si>
  <si>
    <t>10,442.0</t>
  </si>
  <si>
    <t>31,023.0</t>
  </si>
  <si>
    <t>8,161.0</t>
  </si>
  <si>
    <t>2,380,823.9</t>
  </si>
  <si>
    <t>413,238.0</t>
  </si>
  <si>
    <t>872,753.7</t>
  </si>
  <si>
    <t>5,468.0</t>
  </si>
  <si>
    <t>29,081.0</t>
  </si>
  <si>
    <t>486,774.0</t>
  </si>
  <si>
    <t>91,374.0</t>
  </si>
  <si>
    <t>87,299.1</t>
  </si>
  <si>
    <t>6,080.5</t>
  </si>
  <si>
    <t>1,970.0</t>
  </si>
  <si>
    <t>93,464.0</t>
  </si>
  <si>
    <t>120,889.5</t>
  </si>
  <si>
    <t>29,819.9</t>
  </si>
  <si>
    <t>33,357.0</t>
  </si>
  <si>
    <t>80,179.4</t>
  </si>
  <si>
    <t>126.0</t>
  </si>
  <si>
    <t>2,998.8</t>
  </si>
  <si>
    <t>797.0</t>
  </si>
  <si>
    <t>1,390.0</t>
  </si>
  <si>
    <t>23,764.0</t>
  </si>
  <si>
    <t>5,192,580.4</t>
  </si>
  <si>
    <t>793,512.0</t>
  </si>
  <si>
    <t>888,362.7</t>
  </si>
  <si>
    <t>20,800.2</t>
  </si>
  <si>
    <t>56,063.0</t>
  </si>
  <si>
    <t>2,454,691.0</t>
  </si>
  <si>
    <t>204,294.0</t>
  </si>
  <si>
    <t>85,615.7</t>
  </si>
  <si>
    <t>12,060.0</t>
  </si>
  <si>
    <t>2,075.0</t>
  </si>
  <si>
    <t>2,237.0</t>
  </si>
  <si>
    <t>162,728.0</t>
  </si>
  <si>
    <t>218,094.7</t>
  </si>
  <si>
    <t>14,796.4</t>
  </si>
  <si>
    <t>43,260.1</t>
  </si>
  <si>
    <t>177,739.6</t>
  </si>
  <si>
    <t>3,967.0</t>
  </si>
  <si>
    <t>2,011.0</t>
  </si>
  <si>
    <t>5,422.0</t>
  </si>
  <si>
    <t>44,851.0</t>
  </si>
  <si>
    <t>1,992,283.0</t>
  </si>
  <si>
    <t>359,232.0</t>
  </si>
  <si>
    <t>442,839.0</t>
  </si>
  <si>
    <t>6,049.0</t>
  </si>
  <si>
    <t>835,061.0</t>
  </si>
  <si>
    <t>71,182.0</t>
  </si>
  <si>
    <t>40,753.0</t>
  </si>
  <si>
    <t>1,649.0</t>
  </si>
  <si>
    <t>2,665.0</t>
  </si>
  <si>
    <t>27,258.0</t>
  </si>
  <si>
    <t>85,701.0</t>
  </si>
  <si>
    <t>823.0</t>
  </si>
  <si>
    <t>41,661.0</t>
  </si>
  <si>
    <t>54,172.0</t>
  </si>
  <si>
    <t>6,314.0</t>
  </si>
  <si>
    <t>1,074.0</t>
  </si>
  <si>
    <t>15,850.0</t>
  </si>
  <si>
    <t>2,190,817.3</t>
  </si>
  <si>
    <t>101,421.0</t>
  </si>
  <si>
    <t>39,297.0</t>
  </si>
  <si>
    <t>704,874.0</t>
  </si>
  <si>
    <t>796,179.8</t>
  </si>
  <si>
    <t>66,177.9</t>
  </si>
  <si>
    <t>17,847.7</t>
  </si>
  <si>
    <t>299,164.8</t>
  </si>
  <si>
    <t>4,915.0</t>
  </si>
  <si>
    <t>3,051.0</t>
  </si>
  <si>
    <t>105,345.0</t>
  </si>
  <si>
    <t>9,308.9</t>
  </si>
  <si>
    <t>33,298.8</t>
  </si>
  <si>
    <t>4,024.0</t>
  </si>
  <si>
    <t>5,912.4</t>
  </si>
  <si>
    <t>6,045,765.5</t>
  </si>
  <si>
    <t>250,160.0</t>
  </si>
  <si>
    <t>326,276.0</t>
  </si>
  <si>
    <t>2,178,784.0</t>
  </si>
  <si>
    <t>1,207,773.7</t>
  </si>
  <si>
    <t>5,087.0</t>
  </si>
  <si>
    <t>74,730.0</t>
  </si>
  <si>
    <t>4,913.5</t>
  </si>
  <si>
    <t>5,266.0</t>
  </si>
  <si>
    <t>1,722.0</t>
  </si>
  <si>
    <t>542,911.8</t>
  </si>
  <si>
    <t>1,460.0</t>
  </si>
  <si>
    <t>67,967.0</t>
  </si>
  <si>
    <t>52,838.0</t>
  </si>
  <si>
    <t>14,332.9</t>
  </si>
  <si>
    <t>228,121.7</t>
  </si>
  <si>
    <t>440,466.0</t>
  </si>
  <si>
    <t>5,224.0</t>
  </si>
  <si>
    <t>47,420.7</t>
  </si>
  <si>
    <t>2,816.0</t>
  </si>
  <si>
    <t>587,495.2</t>
  </si>
  <si>
    <t>6,428,709.8</t>
  </si>
  <si>
    <t>346,939.0</t>
  </si>
  <si>
    <t>354,589.0</t>
  </si>
  <si>
    <t>3,448.0</t>
  </si>
  <si>
    <t>760.0</t>
  </si>
  <si>
    <t>3,965,792.0</t>
  </si>
  <si>
    <t>642,432.2</t>
  </si>
  <si>
    <t>47,525.0</t>
  </si>
  <si>
    <t>167,591.7</t>
  </si>
  <si>
    <t>10,443.0</t>
  </si>
  <si>
    <t>6,075.0</t>
  </si>
  <si>
    <t>73,041.0</t>
  </si>
  <si>
    <t>405,310.8</t>
  </si>
  <si>
    <t>45,078.0</t>
  </si>
  <si>
    <t>82,381.0</t>
  </si>
  <si>
    <t>33,831.0</t>
  </si>
  <si>
    <t>111,628.1</t>
  </si>
  <si>
    <t>26,918.0</t>
  </si>
  <si>
    <t>6,380.0</t>
  </si>
  <si>
    <t>29,401.0</t>
  </si>
  <si>
    <t>10,403.0</t>
  </si>
  <si>
    <t>47,481.0</t>
  </si>
  <si>
    <t>5,792,308.4</t>
  </si>
  <si>
    <t>318,591.0</t>
  </si>
  <si>
    <t>535,467.0</t>
  </si>
  <si>
    <t>723.0</t>
  </si>
  <si>
    <t>2,957,612.0</t>
  </si>
  <si>
    <t>679,384.2</t>
  </si>
  <si>
    <t>17,044.0</t>
  </si>
  <si>
    <t>444,825.0</t>
  </si>
  <si>
    <t>24,139.0</t>
  </si>
  <si>
    <t>6,424.0</t>
  </si>
  <si>
    <t>16,448.0</t>
  </si>
  <si>
    <t>442,460.2</t>
  </si>
  <si>
    <t>59,341.0</t>
  </si>
  <si>
    <t>71,884.0</t>
  </si>
  <si>
    <t>31,570.0</t>
  </si>
  <si>
    <t>100,460.0</t>
  </si>
  <si>
    <t>1,566.0</t>
  </si>
  <si>
    <t>4,130.0</t>
  </si>
  <si>
    <t>80,240.0</t>
  </si>
  <si>
    <t>7,209,964.3</t>
  </si>
  <si>
    <t>358,375.0</t>
  </si>
  <si>
    <t>593,273.0</t>
  </si>
  <si>
    <t>6,213.0</t>
  </si>
  <si>
    <t>3,813,289.0</t>
  </si>
  <si>
    <t>754,379.6</t>
  </si>
  <si>
    <t>240,248.2</t>
  </si>
  <si>
    <t>28,057.1</t>
  </si>
  <si>
    <t>3,738.5</t>
  </si>
  <si>
    <t>8,596.0</t>
  </si>
  <si>
    <t>53,812.0</t>
  </si>
  <si>
    <t>582,697.2</t>
  </si>
  <si>
    <t>266.0</t>
  </si>
  <si>
    <t>34,604.0</t>
  </si>
  <si>
    <t>277,949.0</t>
  </si>
  <si>
    <t>83,686.0</t>
  </si>
  <si>
    <t>1,501.0</t>
  </si>
  <si>
    <t>6,837.8</t>
  </si>
  <si>
    <t>20,274.0</t>
  </si>
  <si>
    <t>2,340.0</t>
  </si>
  <si>
    <t>29,559.0</t>
  </si>
  <si>
    <t>3,194.0</t>
  </si>
  <si>
    <t>307,074.9</t>
  </si>
  <si>
    <t>6,416,159.2</t>
  </si>
  <si>
    <t>464,280.2</t>
  </si>
  <si>
    <t>827,331.5</t>
  </si>
  <si>
    <t>7,577.0</t>
  </si>
  <si>
    <t>5,079.0</t>
  </si>
  <si>
    <t>2,607,054.0</t>
  </si>
  <si>
    <t>1,181,783.5</t>
  </si>
  <si>
    <t>195,098.4</t>
  </si>
  <si>
    <t>85,793.1</t>
  </si>
  <si>
    <t>2,170.0</t>
  </si>
  <si>
    <t>50,798.0</t>
  </si>
  <si>
    <t>398,583.6</t>
  </si>
  <si>
    <t>20,442.0</t>
  </si>
  <si>
    <t>298,664.0</t>
  </si>
  <si>
    <t>63,024.0</t>
  </si>
  <si>
    <t>1,834.2</t>
  </si>
  <si>
    <t>38,387.9</t>
  </si>
  <si>
    <t>10,046.0</t>
  </si>
  <si>
    <t>21,553.0</t>
  </si>
  <si>
    <t>11,111.0</t>
  </si>
  <si>
    <t>119,988.8</t>
  </si>
  <si>
    <t>4,878,379.9</t>
  </si>
  <si>
    <t>270,388.0</t>
  </si>
  <si>
    <t>618,884.0</t>
  </si>
  <si>
    <t>1,115.0</t>
  </si>
  <si>
    <t>2,370,111.0</t>
  </si>
  <si>
    <t>579,758.4</t>
  </si>
  <si>
    <t>63,312.0</t>
  </si>
  <si>
    <t>112,732.9</t>
  </si>
  <si>
    <t>5,797.0</t>
  </si>
  <si>
    <t>14,772.0</t>
  </si>
  <si>
    <t>101,506.0</t>
  </si>
  <si>
    <t>283,462.6</t>
  </si>
  <si>
    <t>20,528.0</t>
  </si>
  <si>
    <t>7,938.0</t>
  </si>
  <si>
    <t>229,686.0</t>
  </si>
  <si>
    <t>92,114.0</t>
  </si>
  <si>
    <t>53.0</t>
  </si>
  <si>
    <t>5,201.0</t>
  </si>
  <si>
    <t>55,811.0</t>
  </si>
  <si>
    <t>12,832.0</t>
  </si>
  <si>
    <t>10,485.0</t>
  </si>
  <si>
    <t>21,893.0</t>
  </si>
  <si>
    <t>6,367,552.0</t>
  </si>
  <si>
    <t>504,918.0</t>
  </si>
  <si>
    <t>373,673.0</t>
  </si>
  <si>
    <t>18,372.0</t>
  </si>
  <si>
    <t>4,112,603.0</t>
  </si>
  <si>
    <t>368,820.0</t>
  </si>
  <si>
    <t>27,851.0</t>
  </si>
  <si>
    <t>10,746.0</t>
  </si>
  <si>
    <t>3,326.0</t>
  </si>
  <si>
    <t>3,065.0</t>
  </si>
  <si>
    <t>34,618.0</t>
  </si>
  <si>
    <t>188,539.0</t>
  </si>
  <si>
    <t>446.0</t>
  </si>
  <si>
    <t>195,058.0</t>
  </si>
  <si>
    <t>65,791.0</t>
  </si>
  <si>
    <t>1,673.0</t>
  </si>
  <si>
    <t>68,338.0</t>
  </si>
  <si>
    <t>7,259.0</t>
  </si>
  <si>
    <t>15,653.0</t>
  </si>
  <si>
    <t>366,803.0</t>
  </si>
  <si>
    <t>7,182,478.0</t>
  </si>
  <si>
    <t>485,305.0</t>
  </si>
  <si>
    <t>407,586.0</t>
  </si>
  <si>
    <t>2,264.0</t>
  </si>
  <si>
    <t>5,421,072.0</t>
  </si>
  <si>
    <t>195,003.0</t>
  </si>
  <si>
    <t>11,911.0</t>
  </si>
  <si>
    <t>4,874.0</t>
  </si>
  <si>
    <t>38,315.0</t>
  </si>
  <si>
    <t>159.0</t>
  </si>
  <si>
    <t>159,825.0</t>
  </si>
  <si>
    <t>70,330.0</t>
  </si>
  <si>
    <t>236,474.0</t>
  </si>
  <si>
    <t>89.0</t>
  </si>
  <si>
    <t>1,241.0</t>
  </si>
  <si>
    <t>14,342.0</t>
  </si>
  <si>
    <t>133,688.0</t>
  </si>
  <si>
    <t>5,114,624.0</t>
  </si>
  <si>
    <t>284,764.0</t>
  </si>
  <si>
    <t>178,352.0</t>
  </si>
  <si>
    <t>6,151.0</t>
  </si>
  <si>
    <t>4,096,681.0</t>
  </si>
  <si>
    <t>80,182.0</t>
  </si>
  <si>
    <t>39,699.0</t>
  </si>
  <si>
    <t>1,607.0</t>
  </si>
  <si>
    <t>3,399.0</t>
  </si>
  <si>
    <t>98,735.0</t>
  </si>
  <si>
    <t>48,163.0</t>
  </si>
  <si>
    <t>65,268.0</t>
  </si>
  <si>
    <t>1,240.0</t>
  </si>
  <si>
    <t>18,004.0</t>
  </si>
  <si>
    <t>3,339.0</t>
  </si>
  <si>
    <t>189,040.0</t>
  </si>
  <si>
    <t>○ 2026년 6월말 기준 행정구역별 지목별 현황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</si>
</sst>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[Red]\(#,##0\)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indexed="3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99FF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medium">
        <color rgb="FFBFBDBD"/>
      </right>
      <top/>
      <bottom style="medium">
        <color rgb="FFBFBDBD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rgb="FFBFBDBD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</borders>
  <cellStyleXfs count="906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5" fillId="0" borderId="0"/>
    <xf numFmtId="0" fontId="46" fillId="0" borderId="0"/>
    <xf numFmtId="0" fontId="47" fillId="0" borderId="0"/>
    <xf numFmtId="0" fontId="48" fillId="0" borderId="0"/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52" fillId="0" borderId="0"/>
  </cellStyleXfs>
  <cellXfs count="69">
    <xf numFmtId="0" fontId="0" fillId="0" borderId="0" xfId="0">
      <alignment vertical="center"/>
    </xf>
    <xf numFmtId="0" fontId="19" fillId="0" borderId="0" xfId="1" applyFont="1">
      <alignment vertical="center"/>
    </xf>
    <xf numFmtId="0" fontId="18" fillId="0" borderId="10" xfId="1" applyBorder="1">
      <alignment vertical="center"/>
    </xf>
    <xf numFmtId="176" fontId="22" fillId="0" borderId="0" xfId="1" applyNumberFormat="1" applyFont="1">
      <alignment vertical="center"/>
    </xf>
    <xf numFmtId="0" fontId="18" fillId="0" borderId="0" xfId="1">
      <alignment vertical="center"/>
    </xf>
    <xf numFmtId="176" fontId="18" fillId="0" borderId="0" xfId="1" applyNumberFormat="1">
      <alignment vertical="center"/>
    </xf>
    <xf numFmtId="177" fontId="18" fillId="0" borderId="0" xfId="1" applyNumberFormat="1">
      <alignment vertical="center"/>
    </xf>
    <xf numFmtId="0" fontId="18" fillId="0" borderId="0" xfId="1" applyFill="1" applyBorder="1">
      <alignment vertical="center"/>
    </xf>
    <xf numFmtId="0" fontId="23" fillId="0" borderId="0" xfId="1" applyFont="1" applyFill="1" applyBorder="1">
      <alignment vertical="center"/>
    </xf>
    <xf numFmtId="176" fontId="23" fillId="33" borderId="12" xfId="1" applyNumberFormat="1" applyFont="1" applyFill="1" applyBorder="1" applyAlignment="1">
      <alignment horizontal="center" vertical="center"/>
    </xf>
    <xf numFmtId="177" fontId="23" fillId="33" borderId="12" xfId="1" applyNumberFormat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26" fillId="0" borderId="0" xfId="3" applyFill="1" applyBorder="1">
      <alignment vertical="center"/>
    </xf>
    <xf numFmtId="0" fontId="27" fillId="0" borderId="0" xfId="3" applyFont="1" applyFill="1" applyBorder="1">
      <alignment vertical="center"/>
    </xf>
    <xf numFmtId="0" fontId="26" fillId="0" borderId="0" xfId="3">
      <alignment vertical="center"/>
    </xf>
    <xf numFmtId="0" fontId="0" fillId="0" borderId="0" xfId="0">
      <alignment vertical="center"/>
    </xf>
    <xf numFmtId="0" fontId="24" fillId="34" borderId="11" xfId="1" applyFont="1" applyFill="1" applyBorder="1" applyAlignment="1">
      <alignment vertical="center"/>
    </xf>
    <xf numFmtId="0" fontId="24" fillId="36" borderId="14" xfId="1" applyFont="1" applyFill="1" applyBorder="1" applyAlignment="1">
      <alignment vertical="center"/>
    </xf>
    <xf numFmtId="0" fontId="25" fillId="37" borderId="15" xfId="1" applyFont="1" applyFill="1" applyBorder="1" applyAlignment="1">
      <alignment vertical="center"/>
    </xf>
    <xf numFmtId="0" fontId="25" fillId="37" borderId="14" xfId="1" applyFont="1" applyFill="1" applyBorder="1" applyAlignment="1">
      <alignment vertical="center"/>
    </xf>
    <xf numFmtId="0" fontId="24" fillId="38" borderId="14" xfId="1" applyFont="1" applyFill="1" applyBorder="1" applyAlignment="1">
      <alignment vertical="center"/>
    </xf>
    <xf numFmtId="0" fontId="25" fillId="38" borderId="14" xfId="1" applyFont="1" applyFill="1" applyBorder="1" applyAlignment="1">
      <alignment vertical="center"/>
    </xf>
    <xf numFmtId="0" fontId="24" fillId="40" borderId="14" xfId="1" applyFont="1" applyFill="1" applyBorder="1" applyAlignment="1">
      <alignment vertical="center"/>
    </xf>
    <xf numFmtId="0" fontId="25" fillId="40" borderId="14" xfId="1" applyFont="1" applyFill="1" applyBorder="1" applyAlignment="1">
      <alignment vertical="center"/>
    </xf>
    <xf numFmtId="177" fontId="24" fillId="37" borderId="14" xfId="1" applyNumberFormat="1" applyFont="1" applyFill="1" applyBorder="1" applyAlignment="1">
      <alignment horizontal="right" vertical="center" shrinkToFit="1"/>
    </xf>
    <xf numFmtId="177" fontId="24" fillId="40" borderId="14" xfId="1" applyNumberFormat="1" applyFont="1" applyFill="1" applyBorder="1" applyAlignment="1">
      <alignment horizontal="right" vertical="center" shrinkToFit="1"/>
    </xf>
    <xf numFmtId="176" fontId="24" fillId="34" borderId="11" xfId="1" applyNumberFormat="1" applyFont="1" applyFill="1" applyBorder="1" applyAlignment="1">
      <alignment horizontal="right" vertical="center" shrinkToFit="1"/>
    </xf>
    <xf numFmtId="177" fontId="24" fillId="34" borderId="11" xfId="1" applyNumberFormat="1" applyFont="1" applyFill="1" applyBorder="1" applyAlignment="1">
      <alignment horizontal="right" vertical="center" shrinkToFit="1"/>
    </xf>
    <xf numFmtId="176" fontId="24" fillId="34" borderId="16" xfId="1" applyNumberFormat="1" applyFont="1" applyFill="1" applyBorder="1" applyAlignment="1">
      <alignment horizontal="right" vertical="center" shrinkToFit="1"/>
    </xf>
    <xf numFmtId="176" fontId="23" fillId="33" borderId="19" xfId="1" applyNumberFormat="1" applyFont="1" applyFill="1" applyBorder="1" applyAlignment="1">
      <alignment horizontal="centerContinuous" vertical="center"/>
    </xf>
    <xf numFmtId="0" fontId="24" fillId="34" borderId="23" xfId="1" applyFont="1" applyFill="1" applyBorder="1" applyAlignment="1">
      <alignment vertical="center"/>
    </xf>
    <xf numFmtId="177" fontId="23" fillId="33" borderId="20" xfId="1" applyNumberFormat="1" applyFont="1" applyFill="1" applyBorder="1" applyAlignment="1">
      <alignment horizontal="centerContinuous" vertical="center"/>
    </xf>
    <xf numFmtId="177" fontId="23" fillId="33" borderId="22" xfId="1" applyNumberFormat="1" applyFont="1" applyFill="1" applyBorder="1" applyAlignment="1">
      <alignment horizontal="center" vertical="center"/>
    </xf>
    <xf numFmtId="177" fontId="23" fillId="33" borderId="19" xfId="1" applyNumberFormat="1" applyFont="1" applyFill="1" applyBorder="1" applyAlignment="1">
      <alignment horizontal="centerContinuous" vertical="center"/>
    </xf>
    <xf numFmtId="177" fontId="24" fillId="37" borderId="28" xfId="1" applyNumberFormat="1" applyFont="1" applyFill="1" applyBorder="1" applyAlignment="1">
      <alignment horizontal="right" vertical="center" shrinkToFit="1"/>
    </xf>
    <xf numFmtId="0" fontId="24" fillId="39" borderId="25" xfId="1" applyFont="1" applyFill="1" applyBorder="1" applyAlignment="1">
      <alignment vertical="center"/>
    </xf>
    <xf numFmtId="177" fontId="24" fillId="34" borderId="24" xfId="1" applyNumberFormat="1" applyFont="1" applyFill="1" applyBorder="1" applyAlignment="1">
      <alignment horizontal="right" vertical="center" shrinkToFit="1"/>
    </xf>
    <xf numFmtId="0" fontId="24" fillId="36" borderId="25" xfId="1" applyFont="1" applyFill="1" applyBorder="1" applyAlignment="1">
      <alignment vertical="center"/>
    </xf>
    <xf numFmtId="0" fontId="25" fillId="0" borderId="26" xfId="1" applyFont="1" applyBorder="1" applyAlignment="1">
      <alignment vertical="center"/>
    </xf>
    <xf numFmtId="0" fontId="25" fillId="41" borderId="25" xfId="1" applyFont="1" applyFill="1" applyBorder="1" applyAlignment="1">
      <alignment vertical="center"/>
    </xf>
    <xf numFmtId="0" fontId="25" fillId="37" borderId="25" xfId="1" applyFont="1" applyFill="1" applyBorder="1" applyAlignment="1">
      <alignment vertical="center"/>
    </xf>
    <xf numFmtId="0" fontId="25" fillId="0" borderId="25" xfId="1" applyFont="1" applyBorder="1" applyAlignment="1">
      <alignment vertical="center"/>
    </xf>
    <xf numFmtId="0" fontId="25" fillId="40" borderId="30" xfId="1" applyFont="1" applyFill="1" applyBorder="1" applyAlignment="1">
      <alignment vertical="center"/>
    </xf>
    <xf numFmtId="0" fontId="24" fillId="37" borderId="25" xfId="1" applyFont="1" applyFill="1" applyBorder="1" applyAlignment="1">
      <alignment vertical="center"/>
    </xf>
    <xf numFmtId="0" fontId="25" fillId="41" borderId="29" xfId="1" applyFont="1" applyFill="1" applyBorder="1" applyAlignment="1">
      <alignment vertical="center"/>
    </xf>
    <xf numFmtId="0" fontId="24" fillId="35" borderId="31" xfId="1" applyFont="1" applyFill="1" applyBorder="1" applyAlignment="1">
      <alignment vertical="center"/>
    </xf>
    <xf numFmtId="176" fontId="24" fillId="36" borderId="13" xfId="1" applyNumberFormat="1" applyFont="1" applyFill="1" applyBorder="1" applyAlignment="1">
      <alignment horizontal="right" vertical="center" shrinkToFit="1"/>
    </xf>
    <xf numFmtId="177" fontId="24" fillId="36" borderId="13" xfId="1" applyNumberFormat="1" applyFont="1" applyFill="1" applyBorder="1" applyAlignment="1">
      <alignment horizontal="right" vertical="center" shrinkToFit="1"/>
    </xf>
    <xf numFmtId="177" fontId="24" fillId="36" borderId="32" xfId="1" applyNumberFormat="1" applyFont="1" applyFill="1" applyBorder="1" applyAlignment="1">
      <alignment horizontal="right" vertical="center" shrinkToFit="1"/>
    </xf>
    <xf numFmtId="176" fontId="37" fillId="42" borderId="17" xfId="0" applyNumberFormat="1" applyFont="1" applyFill="1" applyBorder="1" applyAlignment="1">
      <alignment vertical="center" wrapText="1"/>
    </xf>
    <xf numFmtId="176" fontId="24" fillId="36" borderId="14" xfId="1" applyNumberFormat="1" applyFont="1" applyFill="1" applyBorder="1" applyAlignment="1">
      <alignment horizontal="right" vertical="center" shrinkToFit="1"/>
    </xf>
    <xf numFmtId="176" fontId="24" fillId="37" borderId="14" xfId="1" applyNumberFormat="1" applyFont="1" applyFill="1" applyBorder="1" applyAlignment="1">
      <alignment horizontal="right" vertical="center" shrinkToFit="1"/>
    </xf>
    <xf numFmtId="176" fontId="24" fillId="40" borderId="14" xfId="1" applyNumberFormat="1" applyFont="1" applyFill="1" applyBorder="1" applyAlignment="1">
      <alignment horizontal="right" vertical="center" shrinkToFit="1"/>
    </xf>
    <xf numFmtId="176" fontId="26" fillId="0" borderId="0" xfId="3" applyNumberFormat="1">
      <alignment vertical="center"/>
    </xf>
    <xf numFmtId="176" fontId="49" fillId="42" borderId="17" xfId="0" applyNumberFormat="1" applyFont="1" applyFill="1" applyBorder="1" applyAlignment="1">
      <alignment vertical="center" wrapText="1"/>
    </xf>
    <xf numFmtId="176" fontId="24" fillId="40" borderId="28" xfId="1" applyNumberFormat="1" applyFont="1" applyFill="1" applyBorder="1" applyAlignment="1">
      <alignment horizontal="right" vertical="center" shrinkToFit="1"/>
    </xf>
    <xf numFmtId="177" fontId="49" fillId="42" borderId="27" xfId="0" applyNumberFormat="1" applyFont="1" applyFill="1" applyBorder="1" applyAlignment="1">
      <alignment vertical="center" wrapText="1"/>
    </xf>
    <xf numFmtId="177" fontId="24" fillId="36" borderId="28" xfId="1" applyNumberFormat="1" applyFont="1" applyFill="1" applyBorder="1" applyAlignment="1">
      <alignment horizontal="right" vertical="center" shrinkToFit="1"/>
    </xf>
    <xf numFmtId="177" fontId="26" fillId="0" borderId="0" xfId="3" applyNumberFormat="1">
      <alignment vertical="center"/>
    </xf>
    <xf numFmtId="177" fontId="49" fillId="42" borderId="17" xfId="0" applyNumberFormat="1" applyFont="1" applyFill="1" applyBorder="1" applyAlignment="1">
      <alignment vertical="center" wrapText="1"/>
    </xf>
    <xf numFmtId="177" fontId="24" fillId="36" borderId="14" xfId="1" applyNumberFormat="1" applyFont="1" applyFill="1" applyBorder="1" applyAlignment="1">
      <alignment horizontal="right" vertical="center" shrinkToFit="1"/>
    </xf>
    <xf numFmtId="176" fontId="49" fillId="0" borderId="17" xfId="0" applyNumberFormat="1" applyFont="1" applyBorder="1" applyAlignment="1">
      <alignment horizontal="right" vertical="center" wrapText="1"/>
    </xf>
    <xf numFmtId="177" fontId="49" fillId="0" borderId="17" xfId="0" applyNumberFormat="1" applyFont="1" applyBorder="1" applyAlignment="1">
      <alignment horizontal="right" vertical="center" wrapText="1"/>
    </xf>
    <xf numFmtId="176" fontId="49" fillId="0" borderId="17" xfId="0" applyNumberFormat="1" applyFont="1" applyBorder="1" applyAlignment="1">
      <alignment vertical="center" wrapText="1"/>
    </xf>
    <xf numFmtId="177" fontId="49" fillId="0" borderId="17" xfId="0" applyNumberFormat="1" applyFont="1" applyBorder="1" applyAlignment="1">
      <alignment vertical="center" wrapText="1"/>
    </xf>
    <xf numFmtId="0" fontId="23" fillId="33" borderId="18" xfId="1" applyFont="1" applyFill="1" applyBorder="1" applyAlignment="1">
      <alignment horizontal="center" vertical="center"/>
    </xf>
    <xf numFmtId="0" fontId="23" fillId="33" borderId="21" xfId="1" applyFont="1" applyFill="1" applyBorder="1" applyAlignment="1">
      <alignment horizontal="center" vertical="center"/>
    </xf>
    <xf numFmtId="0" fontId="23" fillId="33" borderId="19" xfId="1" applyFont="1" applyFill="1" applyBorder="1" applyAlignment="1">
      <alignment horizontal="left" vertical="center"/>
    </xf>
    <xf numFmtId="0" fontId="18" fillId="0" borderId="12" xfId="1" applyBorder="1">
      <alignment vertical="center"/>
    </xf>
  </cellXfs>
  <cellStyles count="906">
    <cellStyle name="20% - 강조색1" xfId="870" builtinId="30" customBuiltin="1"/>
    <cellStyle name="20% - 강조색1 10" xfId="4" xr:uid="{00000000-0005-0000-0000-000001000000}"/>
    <cellStyle name="20% - 강조색1 11" xfId="5" xr:uid="{00000000-0005-0000-0000-000002000000}"/>
    <cellStyle name="20% - 강조색1 12" xfId="6" xr:uid="{00000000-0005-0000-0000-000003000000}"/>
    <cellStyle name="20% - 강조색1 13" xfId="7" xr:uid="{00000000-0005-0000-0000-000004000000}"/>
    <cellStyle name="20% - 강조색1 14" xfId="8" xr:uid="{00000000-0005-0000-0000-000005000000}"/>
    <cellStyle name="20% - 강조색1 15" xfId="9" xr:uid="{00000000-0005-0000-0000-000006000000}"/>
    <cellStyle name="20% - 강조색1 16" xfId="10" xr:uid="{00000000-0005-0000-0000-000007000000}"/>
    <cellStyle name="20% - 강조색1 17" xfId="11" xr:uid="{00000000-0005-0000-0000-000008000000}"/>
    <cellStyle name="20% - 강조색1 18" xfId="12" xr:uid="{00000000-0005-0000-0000-000009000000}"/>
    <cellStyle name="20% - 강조색1 19" xfId="13" xr:uid="{00000000-0005-0000-0000-00000A000000}"/>
    <cellStyle name="20% - 강조색1 2" xfId="14" xr:uid="{00000000-0005-0000-0000-00000B000000}"/>
    <cellStyle name="20% - 강조색1 20" xfId="15" xr:uid="{00000000-0005-0000-0000-00000C000000}"/>
    <cellStyle name="20% - 강조색1 21" xfId="16" xr:uid="{00000000-0005-0000-0000-00000D000000}"/>
    <cellStyle name="20% - 강조색1 22" xfId="17" xr:uid="{00000000-0005-0000-0000-00000E000000}"/>
    <cellStyle name="20% - 강조색1 23" xfId="18" xr:uid="{00000000-0005-0000-0000-00000F000000}"/>
    <cellStyle name="20% - 강조색1 24" xfId="19" xr:uid="{00000000-0005-0000-0000-000010000000}"/>
    <cellStyle name="20% - 강조색1 25" xfId="20" xr:uid="{00000000-0005-0000-0000-000011000000}"/>
    <cellStyle name="20% - 강조색1 26" xfId="21" xr:uid="{00000000-0005-0000-0000-000012000000}"/>
    <cellStyle name="20% - 강조색1 27" xfId="22" xr:uid="{00000000-0005-0000-0000-000013000000}"/>
    <cellStyle name="20% - 강조색1 28" xfId="23" xr:uid="{00000000-0005-0000-0000-000014000000}"/>
    <cellStyle name="20% - 강조색1 29" xfId="24" xr:uid="{00000000-0005-0000-0000-000015000000}"/>
    <cellStyle name="20% - 강조색1 3" xfId="25" xr:uid="{00000000-0005-0000-0000-000016000000}"/>
    <cellStyle name="20% - 강조색1 30" xfId="26" xr:uid="{00000000-0005-0000-0000-000017000000}"/>
    <cellStyle name="20% - 강조색1 31" xfId="27" xr:uid="{00000000-0005-0000-0000-000018000000}"/>
    <cellStyle name="20% - 강조색1 32" xfId="28" xr:uid="{00000000-0005-0000-0000-000019000000}"/>
    <cellStyle name="20% - 강조색1 33" xfId="29" xr:uid="{00000000-0005-0000-0000-00001A000000}"/>
    <cellStyle name="20% - 강조색1 34" xfId="30" xr:uid="{00000000-0005-0000-0000-00001B000000}"/>
    <cellStyle name="20% - 강조색1 35" xfId="31" xr:uid="{00000000-0005-0000-0000-00001C000000}"/>
    <cellStyle name="20% - 강조색1 36" xfId="32" xr:uid="{00000000-0005-0000-0000-00001D000000}"/>
    <cellStyle name="20% - 강조색1 37" xfId="33" xr:uid="{00000000-0005-0000-0000-00001E000000}"/>
    <cellStyle name="20% - 강조색1 38" xfId="34" xr:uid="{00000000-0005-0000-0000-00001F000000}"/>
    <cellStyle name="20% - 강조색1 39" xfId="35" xr:uid="{00000000-0005-0000-0000-000020000000}"/>
    <cellStyle name="20% - 강조색1 4" xfId="36" xr:uid="{00000000-0005-0000-0000-000021000000}"/>
    <cellStyle name="20% - 강조색1 40" xfId="37" xr:uid="{00000000-0005-0000-0000-000022000000}"/>
    <cellStyle name="20% - 강조색1 41" xfId="38" xr:uid="{00000000-0005-0000-0000-000023000000}"/>
    <cellStyle name="20% - 강조색1 42" xfId="39" xr:uid="{00000000-0005-0000-0000-000024000000}"/>
    <cellStyle name="20% - 강조색1 43" xfId="40" xr:uid="{00000000-0005-0000-0000-000025000000}"/>
    <cellStyle name="20% - 강조색1 44" xfId="41" xr:uid="{00000000-0005-0000-0000-000026000000}"/>
    <cellStyle name="20% - 강조색1 45" xfId="42" xr:uid="{00000000-0005-0000-0000-000027000000}"/>
    <cellStyle name="20% - 강조색1 46" xfId="43" xr:uid="{00000000-0005-0000-0000-000028000000}"/>
    <cellStyle name="20% - 강조색1 5" xfId="44" xr:uid="{00000000-0005-0000-0000-000029000000}"/>
    <cellStyle name="20% - 강조색1 6" xfId="45" xr:uid="{00000000-0005-0000-0000-00002A000000}"/>
    <cellStyle name="20% - 강조색1 7" xfId="46" xr:uid="{00000000-0005-0000-0000-00002B000000}"/>
    <cellStyle name="20% - 강조색1 8" xfId="47" xr:uid="{00000000-0005-0000-0000-00002C000000}"/>
    <cellStyle name="20% - 강조색1 9" xfId="48" xr:uid="{00000000-0005-0000-0000-00002D000000}"/>
    <cellStyle name="20% - 강조색2" xfId="874" builtinId="34" customBuiltin="1"/>
    <cellStyle name="20% - 강조색2 10" xfId="49" xr:uid="{00000000-0005-0000-0000-00002F000000}"/>
    <cellStyle name="20% - 강조색2 11" xfId="50" xr:uid="{00000000-0005-0000-0000-000030000000}"/>
    <cellStyle name="20% - 강조색2 12" xfId="51" xr:uid="{00000000-0005-0000-0000-000031000000}"/>
    <cellStyle name="20% - 강조색2 13" xfId="52" xr:uid="{00000000-0005-0000-0000-000032000000}"/>
    <cellStyle name="20% - 강조색2 14" xfId="53" xr:uid="{00000000-0005-0000-0000-000033000000}"/>
    <cellStyle name="20% - 강조색2 15" xfId="54" xr:uid="{00000000-0005-0000-0000-000034000000}"/>
    <cellStyle name="20% - 강조색2 16" xfId="55" xr:uid="{00000000-0005-0000-0000-000035000000}"/>
    <cellStyle name="20% - 강조색2 17" xfId="56" xr:uid="{00000000-0005-0000-0000-000036000000}"/>
    <cellStyle name="20% - 강조색2 18" xfId="57" xr:uid="{00000000-0005-0000-0000-000037000000}"/>
    <cellStyle name="20% - 강조색2 19" xfId="58" xr:uid="{00000000-0005-0000-0000-000038000000}"/>
    <cellStyle name="20% - 강조색2 2" xfId="59" xr:uid="{00000000-0005-0000-0000-000039000000}"/>
    <cellStyle name="20% - 강조색2 20" xfId="60" xr:uid="{00000000-0005-0000-0000-00003A000000}"/>
    <cellStyle name="20% - 강조색2 21" xfId="61" xr:uid="{00000000-0005-0000-0000-00003B000000}"/>
    <cellStyle name="20% - 강조색2 22" xfId="62" xr:uid="{00000000-0005-0000-0000-00003C000000}"/>
    <cellStyle name="20% - 강조색2 23" xfId="63" xr:uid="{00000000-0005-0000-0000-00003D000000}"/>
    <cellStyle name="20% - 강조색2 24" xfId="64" xr:uid="{00000000-0005-0000-0000-00003E000000}"/>
    <cellStyle name="20% - 강조색2 25" xfId="65" xr:uid="{00000000-0005-0000-0000-00003F000000}"/>
    <cellStyle name="20% - 강조색2 26" xfId="66" xr:uid="{00000000-0005-0000-0000-000040000000}"/>
    <cellStyle name="20% - 강조색2 27" xfId="67" xr:uid="{00000000-0005-0000-0000-000041000000}"/>
    <cellStyle name="20% - 강조색2 28" xfId="68" xr:uid="{00000000-0005-0000-0000-000042000000}"/>
    <cellStyle name="20% - 강조색2 29" xfId="69" xr:uid="{00000000-0005-0000-0000-000043000000}"/>
    <cellStyle name="20% - 강조색2 3" xfId="70" xr:uid="{00000000-0005-0000-0000-000044000000}"/>
    <cellStyle name="20% - 강조색2 30" xfId="71" xr:uid="{00000000-0005-0000-0000-000045000000}"/>
    <cellStyle name="20% - 강조색2 31" xfId="72" xr:uid="{00000000-0005-0000-0000-000046000000}"/>
    <cellStyle name="20% - 강조색2 32" xfId="73" xr:uid="{00000000-0005-0000-0000-000047000000}"/>
    <cellStyle name="20% - 강조색2 33" xfId="74" xr:uid="{00000000-0005-0000-0000-000048000000}"/>
    <cellStyle name="20% - 강조색2 34" xfId="75" xr:uid="{00000000-0005-0000-0000-000049000000}"/>
    <cellStyle name="20% - 강조색2 35" xfId="76" xr:uid="{00000000-0005-0000-0000-00004A000000}"/>
    <cellStyle name="20% - 강조색2 36" xfId="77" xr:uid="{00000000-0005-0000-0000-00004B000000}"/>
    <cellStyle name="20% - 강조색2 37" xfId="78" xr:uid="{00000000-0005-0000-0000-00004C000000}"/>
    <cellStyle name="20% - 강조색2 38" xfId="79" xr:uid="{00000000-0005-0000-0000-00004D000000}"/>
    <cellStyle name="20% - 강조색2 39" xfId="80" xr:uid="{00000000-0005-0000-0000-00004E000000}"/>
    <cellStyle name="20% - 강조색2 4" xfId="81" xr:uid="{00000000-0005-0000-0000-00004F000000}"/>
    <cellStyle name="20% - 강조색2 40" xfId="82" xr:uid="{00000000-0005-0000-0000-000050000000}"/>
    <cellStyle name="20% - 강조색2 41" xfId="83" xr:uid="{00000000-0005-0000-0000-000051000000}"/>
    <cellStyle name="20% - 강조색2 42" xfId="84" xr:uid="{00000000-0005-0000-0000-000052000000}"/>
    <cellStyle name="20% - 강조색2 43" xfId="85" xr:uid="{00000000-0005-0000-0000-000053000000}"/>
    <cellStyle name="20% - 강조색2 44" xfId="86" xr:uid="{00000000-0005-0000-0000-000054000000}"/>
    <cellStyle name="20% - 강조색2 45" xfId="87" xr:uid="{00000000-0005-0000-0000-000055000000}"/>
    <cellStyle name="20% - 강조색2 46" xfId="88" xr:uid="{00000000-0005-0000-0000-000056000000}"/>
    <cellStyle name="20% - 강조색2 5" xfId="89" xr:uid="{00000000-0005-0000-0000-000057000000}"/>
    <cellStyle name="20% - 강조색2 6" xfId="90" xr:uid="{00000000-0005-0000-0000-000058000000}"/>
    <cellStyle name="20% - 강조색2 7" xfId="91" xr:uid="{00000000-0005-0000-0000-000059000000}"/>
    <cellStyle name="20% - 강조색2 8" xfId="92" xr:uid="{00000000-0005-0000-0000-00005A000000}"/>
    <cellStyle name="20% - 강조색2 9" xfId="93" xr:uid="{00000000-0005-0000-0000-00005B000000}"/>
    <cellStyle name="20% - 강조색3" xfId="878" builtinId="38" customBuiltin="1"/>
    <cellStyle name="20% - 강조색3 10" xfId="94" xr:uid="{00000000-0005-0000-0000-00005D000000}"/>
    <cellStyle name="20% - 강조색3 11" xfId="95" xr:uid="{00000000-0005-0000-0000-00005E000000}"/>
    <cellStyle name="20% - 강조색3 12" xfId="96" xr:uid="{00000000-0005-0000-0000-00005F000000}"/>
    <cellStyle name="20% - 강조색3 13" xfId="97" xr:uid="{00000000-0005-0000-0000-000060000000}"/>
    <cellStyle name="20% - 강조색3 14" xfId="98" xr:uid="{00000000-0005-0000-0000-000061000000}"/>
    <cellStyle name="20% - 강조색3 15" xfId="99" xr:uid="{00000000-0005-0000-0000-000062000000}"/>
    <cellStyle name="20% - 강조색3 16" xfId="100" xr:uid="{00000000-0005-0000-0000-000063000000}"/>
    <cellStyle name="20% - 강조색3 17" xfId="101" xr:uid="{00000000-0005-0000-0000-000064000000}"/>
    <cellStyle name="20% - 강조색3 18" xfId="102" xr:uid="{00000000-0005-0000-0000-000065000000}"/>
    <cellStyle name="20% - 강조색3 19" xfId="103" xr:uid="{00000000-0005-0000-0000-000066000000}"/>
    <cellStyle name="20% - 강조색3 2" xfId="104" xr:uid="{00000000-0005-0000-0000-000067000000}"/>
    <cellStyle name="20% - 강조색3 20" xfId="105" xr:uid="{00000000-0005-0000-0000-000068000000}"/>
    <cellStyle name="20% - 강조색3 21" xfId="106" xr:uid="{00000000-0005-0000-0000-000069000000}"/>
    <cellStyle name="20% - 강조색3 22" xfId="107" xr:uid="{00000000-0005-0000-0000-00006A000000}"/>
    <cellStyle name="20% - 강조색3 23" xfId="108" xr:uid="{00000000-0005-0000-0000-00006B000000}"/>
    <cellStyle name="20% - 강조색3 24" xfId="109" xr:uid="{00000000-0005-0000-0000-00006C000000}"/>
    <cellStyle name="20% - 강조색3 25" xfId="110" xr:uid="{00000000-0005-0000-0000-00006D000000}"/>
    <cellStyle name="20% - 강조색3 26" xfId="111" xr:uid="{00000000-0005-0000-0000-00006E000000}"/>
    <cellStyle name="20% - 강조색3 27" xfId="112" xr:uid="{00000000-0005-0000-0000-00006F000000}"/>
    <cellStyle name="20% - 강조색3 28" xfId="113" xr:uid="{00000000-0005-0000-0000-000070000000}"/>
    <cellStyle name="20% - 강조색3 29" xfId="114" xr:uid="{00000000-0005-0000-0000-000071000000}"/>
    <cellStyle name="20% - 강조색3 3" xfId="115" xr:uid="{00000000-0005-0000-0000-000072000000}"/>
    <cellStyle name="20% - 강조색3 30" xfId="116" xr:uid="{00000000-0005-0000-0000-000073000000}"/>
    <cellStyle name="20% - 강조색3 31" xfId="117" xr:uid="{00000000-0005-0000-0000-000074000000}"/>
    <cellStyle name="20% - 강조색3 32" xfId="118" xr:uid="{00000000-0005-0000-0000-000075000000}"/>
    <cellStyle name="20% - 강조색3 33" xfId="119" xr:uid="{00000000-0005-0000-0000-000076000000}"/>
    <cellStyle name="20% - 강조색3 34" xfId="120" xr:uid="{00000000-0005-0000-0000-000077000000}"/>
    <cellStyle name="20% - 강조색3 35" xfId="121" xr:uid="{00000000-0005-0000-0000-000078000000}"/>
    <cellStyle name="20% - 강조색3 36" xfId="122" xr:uid="{00000000-0005-0000-0000-000079000000}"/>
    <cellStyle name="20% - 강조색3 37" xfId="123" xr:uid="{00000000-0005-0000-0000-00007A000000}"/>
    <cellStyle name="20% - 강조색3 38" xfId="124" xr:uid="{00000000-0005-0000-0000-00007B000000}"/>
    <cellStyle name="20% - 강조색3 39" xfId="125" xr:uid="{00000000-0005-0000-0000-00007C000000}"/>
    <cellStyle name="20% - 강조색3 4" xfId="126" xr:uid="{00000000-0005-0000-0000-00007D000000}"/>
    <cellStyle name="20% - 강조색3 40" xfId="127" xr:uid="{00000000-0005-0000-0000-00007E000000}"/>
    <cellStyle name="20% - 강조색3 41" xfId="128" xr:uid="{00000000-0005-0000-0000-00007F000000}"/>
    <cellStyle name="20% - 강조색3 42" xfId="129" xr:uid="{00000000-0005-0000-0000-000080000000}"/>
    <cellStyle name="20% - 강조색3 43" xfId="130" xr:uid="{00000000-0005-0000-0000-000081000000}"/>
    <cellStyle name="20% - 강조색3 44" xfId="131" xr:uid="{00000000-0005-0000-0000-000082000000}"/>
    <cellStyle name="20% - 강조색3 45" xfId="132" xr:uid="{00000000-0005-0000-0000-000083000000}"/>
    <cellStyle name="20% - 강조색3 46" xfId="133" xr:uid="{00000000-0005-0000-0000-000084000000}"/>
    <cellStyle name="20% - 강조색3 5" xfId="134" xr:uid="{00000000-0005-0000-0000-000085000000}"/>
    <cellStyle name="20% - 강조색3 6" xfId="135" xr:uid="{00000000-0005-0000-0000-000086000000}"/>
    <cellStyle name="20% - 강조색3 7" xfId="136" xr:uid="{00000000-0005-0000-0000-000087000000}"/>
    <cellStyle name="20% - 강조색3 8" xfId="137" xr:uid="{00000000-0005-0000-0000-000088000000}"/>
    <cellStyle name="20% - 강조색3 9" xfId="138" xr:uid="{00000000-0005-0000-0000-000089000000}"/>
    <cellStyle name="20% - 강조색4" xfId="882" builtinId="42" customBuiltin="1"/>
    <cellStyle name="20% - 강조색4 10" xfId="139" xr:uid="{00000000-0005-0000-0000-00008B000000}"/>
    <cellStyle name="20% - 강조색4 11" xfId="140" xr:uid="{00000000-0005-0000-0000-00008C000000}"/>
    <cellStyle name="20% - 강조색4 12" xfId="141" xr:uid="{00000000-0005-0000-0000-00008D000000}"/>
    <cellStyle name="20% - 강조색4 13" xfId="142" xr:uid="{00000000-0005-0000-0000-00008E000000}"/>
    <cellStyle name="20% - 강조색4 14" xfId="143" xr:uid="{00000000-0005-0000-0000-00008F000000}"/>
    <cellStyle name="20% - 강조색4 15" xfId="144" xr:uid="{00000000-0005-0000-0000-000090000000}"/>
    <cellStyle name="20% - 강조색4 16" xfId="145" xr:uid="{00000000-0005-0000-0000-000091000000}"/>
    <cellStyle name="20% - 강조색4 17" xfId="146" xr:uid="{00000000-0005-0000-0000-000092000000}"/>
    <cellStyle name="20% - 강조색4 18" xfId="147" xr:uid="{00000000-0005-0000-0000-000093000000}"/>
    <cellStyle name="20% - 강조색4 19" xfId="148" xr:uid="{00000000-0005-0000-0000-000094000000}"/>
    <cellStyle name="20% - 강조색4 2" xfId="149" xr:uid="{00000000-0005-0000-0000-000095000000}"/>
    <cellStyle name="20% - 강조색4 20" xfId="150" xr:uid="{00000000-0005-0000-0000-000096000000}"/>
    <cellStyle name="20% - 강조색4 21" xfId="151" xr:uid="{00000000-0005-0000-0000-000097000000}"/>
    <cellStyle name="20% - 강조색4 22" xfId="152" xr:uid="{00000000-0005-0000-0000-000098000000}"/>
    <cellStyle name="20% - 강조색4 23" xfId="153" xr:uid="{00000000-0005-0000-0000-000099000000}"/>
    <cellStyle name="20% - 강조색4 24" xfId="154" xr:uid="{00000000-0005-0000-0000-00009A000000}"/>
    <cellStyle name="20% - 강조색4 25" xfId="155" xr:uid="{00000000-0005-0000-0000-00009B000000}"/>
    <cellStyle name="20% - 강조색4 26" xfId="156" xr:uid="{00000000-0005-0000-0000-00009C000000}"/>
    <cellStyle name="20% - 강조색4 27" xfId="157" xr:uid="{00000000-0005-0000-0000-00009D000000}"/>
    <cellStyle name="20% - 강조색4 28" xfId="158" xr:uid="{00000000-0005-0000-0000-00009E000000}"/>
    <cellStyle name="20% - 강조색4 29" xfId="159" xr:uid="{00000000-0005-0000-0000-00009F000000}"/>
    <cellStyle name="20% - 강조색4 3" xfId="160" xr:uid="{00000000-0005-0000-0000-0000A0000000}"/>
    <cellStyle name="20% - 강조색4 30" xfId="161" xr:uid="{00000000-0005-0000-0000-0000A1000000}"/>
    <cellStyle name="20% - 강조색4 31" xfId="162" xr:uid="{00000000-0005-0000-0000-0000A2000000}"/>
    <cellStyle name="20% - 강조색4 32" xfId="163" xr:uid="{00000000-0005-0000-0000-0000A3000000}"/>
    <cellStyle name="20% - 강조색4 33" xfId="164" xr:uid="{00000000-0005-0000-0000-0000A4000000}"/>
    <cellStyle name="20% - 강조색4 34" xfId="165" xr:uid="{00000000-0005-0000-0000-0000A5000000}"/>
    <cellStyle name="20% - 강조색4 35" xfId="166" xr:uid="{00000000-0005-0000-0000-0000A6000000}"/>
    <cellStyle name="20% - 강조색4 36" xfId="167" xr:uid="{00000000-0005-0000-0000-0000A7000000}"/>
    <cellStyle name="20% - 강조색4 37" xfId="168" xr:uid="{00000000-0005-0000-0000-0000A8000000}"/>
    <cellStyle name="20% - 강조색4 38" xfId="169" xr:uid="{00000000-0005-0000-0000-0000A9000000}"/>
    <cellStyle name="20% - 강조색4 39" xfId="170" xr:uid="{00000000-0005-0000-0000-0000AA000000}"/>
    <cellStyle name="20% - 강조색4 4" xfId="171" xr:uid="{00000000-0005-0000-0000-0000AB000000}"/>
    <cellStyle name="20% - 강조색4 40" xfId="172" xr:uid="{00000000-0005-0000-0000-0000AC000000}"/>
    <cellStyle name="20% - 강조색4 41" xfId="173" xr:uid="{00000000-0005-0000-0000-0000AD000000}"/>
    <cellStyle name="20% - 강조색4 42" xfId="174" xr:uid="{00000000-0005-0000-0000-0000AE000000}"/>
    <cellStyle name="20% - 강조색4 43" xfId="175" xr:uid="{00000000-0005-0000-0000-0000AF000000}"/>
    <cellStyle name="20% - 강조색4 44" xfId="176" xr:uid="{00000000-0005-0000-0000-0000B0000000}"/>
    <cellStyle name="20% - 강조색4 45" xfId="177" xr:uid="{00000000-0005-0000-0000-0000B1000000}"/>
    <cellStyle name="20% - 강조색4 46" xfId="178" xr:uid="{00000000-0005-0000-0000-0000B2000000}"/>
    <cellStyle name="20% - 강조색4 5" xfId="179" xr:uid="{00000000-0005-0000-0000-0000B3000000}"/>
    <cellStyle name="20% - 강조색4 6" xfId="180" xr:uid="{00000000-0005-0000-0000-0000B4000000}"/>
    <cellStyle name="20% - 강조색4 7" xfId="181" xr:uid="{00000000-0005-0000-0000-0000B5000000}"/>
    <cellStyle name="20% - 강조색4 8" xfId="182" xr:uid="{00000000-0005-0000-0000-0000B6000000}"/>
    <cellStyle name="20% - 강조색4 9" xfId="183" xr:uid="{00000000-0005-0000-0000-0000B7000000}"/>
    <cellStyle name="20% - 강조색5" xfId="886" builtinId="46" customBuiltin="1"/>
    <cellStyle name="20% - 강조색5 10" xfId="184" xr:uid="{00000000-0005-0000-0000-0000B9000000}"/>
    <cellStyle name="20% - 강조색5 11" xfId="185" xr:uid="{00000000-0005-0000-0000-0000BA000000}"/>
    <cellStyle name="20% - 강조색5 12" xfId="186" xr:uid="{00000000-0005-0000-0000-0000BB000000}"/>
    <cellStyle name="20% - 강조색5 13" xfId="187" xr:uid="{00000000-0005-0000-0000-0000BC000000}"/>
    <cellStyle name="20% - 강조색5 14" xfId="188" xr:uid="{00000000-0005-0000-0000-0000BD000000}"/>
    <cellStyle name="20% - 강조색5 15" xfId="189" xr:uid="{00000000-0005-0000-0000-0000BE000000}"/>
    <cellStyle name="20% - 강조색5 16" xfId="190" xr:uid="{00000000-0005-0000-0000-0000BF000000}"/>
    <cellStyle name="20% - 강조색5 17" xfId="191" xr:uid="{00000000-0005-0000-0000-0000C0000000}"/>
    <cellStyle name="20% - 강조색5 18" xfId="192" xr:uid="{00000000-0005-0000-0000-0000C1000000}"/>
    <cellStyle name="20% - 강조색5 19" xfId="193" xr:uid="{00000000-0005-0000-0000-0000C2000000}"/>
    <cellStyle name="20% - 강조색5 2" xfId="194" xr:uid="{00000000-0005-0000-0000-0000C3000000}"/>
    <cellStyle name="20% - 강조색5 20" xfId="195" xr:uid="{00000000-0005-0000-0000-0000C4000000}"/>
    <cellStyle name="20% - 강조색5 21" xfId="196" xr:uid="{00000000-0005-0000-0000-0000C5000000}"/>
    <cellStyle name="20% - 강조색5 22" xfId="197" xr:uid="{00000000-0005-0000-0000-0000C6000000}"/>
    <cellStyle name="20% - 강조색5 23" xfId="198" xr:uid="{00000000-0005-0000-0000-0000C7000000}"/>
    <cellStyle name="20% - 강조색5 24" xfId="199" xr:uid="{00000000-0005-0000-0000-0000C8000000}"/>
    <cellStyle name="20% - 강조색5 25" xfId="200" xr:uid="{00000000-0005-0000-0000-0000C9000000}"/>
    <cellStyle name="20% - 강조색5 26" xfId="201" xr:uid="{00000000-0005-0000-0000-0000CA000000}"/>
    <cellStyle name="20% - 강조색5 27" xfId="202" xr:uid="{00000000-0005-0000-0000-0000CB000000}"/>
    <cellStyle name="20% - 강조색5 28" xfId="203" xr:uid="{00000000-0005-0000-0000-0000CC000000}"/>
    <cellStyle name="20% - 강조색5 29" xfId="204" xr:uid="{00000000-0005-0000-0000-0000CD000000}"/>
    <cellStyle name="20% - 강조색5 3" xfId="205" xr:uid="{00000000-0005-0000-0000-0000CE000000}"/>
    <cellStyle name="20% - 강조색5 30" xfId="206" xr:uid="{00000000-0005-0000-0000-0000CF000000}"/>
    <cellStyle name="20% - 강조색5 31" xfId="207" xr:uid="{00000000-0005-0000-0000-0000D0000000}"/>
    <cellStyle name="20% - 강조색5 32" xfId="208" xr:uid="{00000000-0005-0000-0000-0000D1000000}"/>
    <cellStyle name="20% - 강조색5 33" xfId="209" xr:uid="{00000000-0005-0000-0000-0000D2000000}"/>
    <cellStyle name="20% - 강조색5 34" xfId="210" xr:uid="{00000000-0005-0000-0000-0000D3000000}"/>
    <cellStyle name="20% - 강조색5 35" xfId="211" xr:uid="{00000000-0005-0000-0000-0000D4000000}"/>
    <cellStyle name="20% - 강조색5 36" xfId="212" xr:uid="{00000000-0005-0000-0000-0000D5000000}"/>
    <cellStyle name="20% - 강조색5 37" xfId="213" xr:uid="{00000000-0005-0000-0000-0000D6000000}"/>
    <cellStyle name="20% - 강조색5 38" xfId="214" xr:uid="{00000000-0005-0000-0000-0000D7000000}"/>
    <cellStyle name="20% - 강조색5 39" xfId="215" xr:uid="{00000000-0005-0000-0000-0000D8000000}"/>
    <cellStyle name="20% - 강조색5 4" xfId="216" xr:uid="{00000000-0005-0000-0000-0000D9000000}"/>
    <cellStyle name="20% - 강조색5 40" xfId="217" xr:uid="{00000000-0005-0000-0000-0000DA000000}"/>
    <cellStyle name="20% - 강조색5 41" xfId="218" xr:uid="{00000000-0005-0000-0000-0000DB000000}"/>
    <cellStyle name="20% - 강조색5 42" xfId="219" xr:uid="{00000000-0005-0000-0000-0000DC000000}"/>
    <cellStyle name="20% - 강조색5 43" xfId="220" xr:uid="{00000000-0005-0000-0000-0000DD000000}"/>
    <cellStyle name="20% - 강조색5 44" xfId="221" xr:uid="{00000000-0005-0000-0000-0000DE000000}"/>
    <cellStyle name="20% - 강조색5 45" xfId="222" xr:uid="{00000000-0005-0000-0000-0000DF000000}"/>
    <cellStyle name="20% - 강조색5 46" xfId="223" xr:uid="{00000000-0005-0000-0000-0000E0000000}"/>
    <cellStyle name="20% - 강조색5 5" xfId="224" xr:uid="{00000000-0005-0000-0000-0000E1000000}"/>
    <cellStyle name="20% - 강조색5 6" xfId="225" xr:uid="{00000000-0005-0000-0000-0000E2000000}"/>
    <cellStyle name="20% - 강조색5 7" xfId="226" xr:uid="{00000000-0005-0000-0000-0000E3000000}"/>
    <cellStyle name="20% - 강조색5 8" xfId="227" xr:uid="{00000000-0005-0000-0000-0000E4000000}"/>
    <cellStyle name="20% - 강조색5 9" xfId="228" xr:uid="{00000000-0005-0000-0000-0000E5000000}"/>
    <cellStyle name="20% - 강조색6" xfId="890" builtinId="50" customBuiltin="1"/>
    <cellStyle name="20% - 강조색6 10" xfId="229" xr:uid="{00000000-0005-0000-0000-0000E7000000}"/>
    <cellStyle name="20% - 강조색6 11" xfId="230" xr:uid="{00000000-0005-0000-0000-0000E8000000}"/>
    <cellStyle name="20% - 강조색6 12" xfId="231" xr:uid="{00000000-0005-0000-0000-0000E9000000}"/>
    <cellStyle name="20% - 강조색6 13" xfId="232" xr:uid="{00000000-0005-0000-0000-0000EA000000}"/>
    <cellStyle name="20% - 강조색6 14" xfId="233" xr:uid="{00000000-0005-0000-0000-0000EB000000}"/>
    <cellStyle name="20% - 강조색6 15" xfId="234" xr:uid="{00000000-0005-0000-0000-0000EC000000}"/>
    <cellStyle name="20% - 강조색6 16" xfId="235" xr:uid="{00000000-0005-0000-0000-0000ED000000}"/>
    <cellStyle name="20% - 강조색6 17" xfId="236" xr:uid="{00000000-0005-0000-0000-0000EE000000}"/>
    <cellStyle name="20% - 강조색6 18" xfId="237" xr:uid="{00000000-0005-0000-0000-0000EF000000}"/>
    <cellStyle name="20% - 강조색6 19" xfId="238" xr:uid="{00000000-0005-0000-0000-0000F0000000}"/>
    <cellStyle name="20% - 강조색6 2" xfId="239" xr:uid="{00000000-0005-0000-0000-0000F1000000}"/>
    <cellStyle name="20% - 강조색6 20" xfId="240" xr:uid="{00000000-0005-0000-0000-0000F2000000}"/>
    <cellStyle name="20% - 강조색6 21" xfId="241" xr:uid="{00000000-0005-0000-0000-0000F3000000}"/>
    <cellStyle name="20% - 강조색6 22" xfId="242" xr:uid="{00000000-0005-0000-0000-0000F4000000}"/>
    <cellStyle name="20% - 강조색6 23" xfId="243" xr:uid="{00000000-0005-0000-0000-0000F5000000}"/>
    <cellStyle name="20% - 강조색6 24" xfId="244" xr:uid="{00000000-0005-0000-0000-0000F6000000}"/>
    <cellStyle name="20% - 강조색6 25" xfId="245" xr:uid="{00000000-0005-0000-0000-0000F7000000}"/>
    <cellStyle name="20% - 강조색6 26" xfId="246" xr:uid="{00000000-0005-0000-0000-0000F8000000}"/>
    <cellStyle name="20% - 강조색6 27" xfId="247" xr:uid="{00000000-0005-0000-0000-0000F9000000}"/>
    <cellStyle name="20% - 강조색6 28" xfId="248" xr:uid="{00000000-0005-0000-0000-0000FA000000}"/>
    <cellStyle name="20% - 강조색6 29" xfId="249" xr:uid="{00000000-0005-0000-0000-0000FB000000}"/>
    <cellStyle name="20% - 강조색6 3" xfId="250" xr:uid="{00000000-0005-0000-0000-0000FC000000}"/>
    <cellStyle name="20% - 강조색6 30" xfId="251" xr:uid="{00000000-0005-0000-0000-0000FD000000}"/>
    <cellStyle name="20% - 강조색6 31" xfId="252" xr:uid="{00000000-0005-0000-0000-0000FE000000}"/>
    <cellStyle name="20% - 강조색6 32" xfId="253" xr:uid="{00000000-0005-0000-0000-0000FF000000}"/>
    <cellStyle name="20% - 강조색6 33" xfId="254" xr:uid="{00000000-0005-0000-0000-000000010000}"/>
    <cellStyle name="20% - 강조색6 34" xfId="255" xr:uid="{00000000-0005-0000-0000-000001010000}"/>
    <cellStyle name="20% - 강조색6 35" xfId="256" xr:uid="{00000000-0005-0000-0000-000002010000}"/>
    <cellStyle name="20% - 강조색6 36" xfId="257" xr:uid="{00000000-0005-0000-0000-000003010000}"/>
    <cellStyle name="20% - 강조색6 37" xfId="258" xr:uid="{00000000-0005-0000-0000-000004010000}"/>
    <cellStyle name="20% - 강조색6 38" xfId="259" xr:uid="{00000000-0005-0000-0000-000005010000}"/>
    <cellStyle name="20% - 강조색6 39" xfId="260" xr:uid="{00000000-0005-0000-0000-000006010000}"/>
    <cellStyle name="20% - 강조색6 4" xfId="261" xr:uid="{00000000-0005-0000-0000-000007010000}"/>
    <cellStyle name="20% - 강조색6 40" xfId="262" xr:uid="{00000000-0005-0000-0000-000008010000}"/>
    <cellStyle name="20% - 강조색6 41" xfId="263" xr:uid="{00000000-0005-0000-0000-000009010000}"/>
    <cellStyle name="20% - 강조색6 42" xfId="264" xr:uid="{00000000-0005-0000-0000-00000A010000}"/>
    <cellStyle name="20% - 강조색6 43" xfId="265" xr:uid="{00000000-0005-0000-0000-00000B010000}"/>
    <cellStyle name="20% - 강조색6 44" xfId="266" xr:uid="{00000000-0005-0000-0000-00000C010000}"/>
    <cellStyle name="20% - 강조색6 45" xfId="267" xr:uid="{00000000-0005-0000-0000-00000D010000}"/>
    <cellStyle name="20% - 강조색6 46" xfId="268" xr:uid="{00000000-0005-0000-0000-00000E010000}"/>
    <cellStyle name="20% - 강조색6 5" xfId="269" xr:uid="{00000000-0005-0000-0000-00000F010000}"/>
    <cellStyle name="20% - 강조색6 6" xfId="270" xr:uid="{00000000-0005-0000-0000-000010010000}"/>
    <cellStyle name="20% - 강조색6 7" xfId="271" xr:uid="{00000000-0005-0000-0000-000011010000}"/>
    <cellStyle name="20% - 강조색6 8" xfId="272" xr:uid="{00000000-0005-0000-0000-000012010000}"/>
    <cellStyle name="20% - 강조색6 9" xfId="273" xr:uid="{00000000-0005-0000-0000-000013010000}"/>
    <cellStyle name="40% - 강조색1" xfId="871" builtinId="31" customBuiltin="1"/>
    <cellStyle name="40% - 강조색1 10" xfId="274" xr:uid="{00000000-0005-0000-0000-000015010000}"/>
    <cellStyle name="40% - 강조색1 11" xfId="275" xr:uid="{00000000-0005-0000-0000-000016010000}"/>
    <cellStyle name="40% - 강조색1 12" xfId="276" xr:uid="{00000000-0005-0000-0000-000017010000}"/>
    <cellStyle name="40% - 강조색1 13" xfId="277" xr:uid="{00000000-0005-0000-0000-000018010000}"/>
    <cellStyle name="40% - 강조색1 14" xfId="278" xr:uid="{00000000-0005-0000-0000-000019010000}"/>
    <cellStyle name="40% - 강조색1 15" xfId="279" xr:uid="{00000000-0005-0000-0000-00001A010000}"/>
    <cellStyle name="40% - 강조색1 16" xfId="280" xr:uid="{00000000-0005-0000-0000-00001B010000}"/>
    <cellStyle name="40% - 강조색1 17" xfId="281" xr:uid="{00000000-0005-0000-0000-00001C010000}"/>
    <cellStyle name="40% - 강조색1 18" xfId="282" xr:uid="{00000000-0005-0000-0000-00001D010000}"/>
    <cellStyle name="40% - 강조색1 19" xfId="283" xr:uid="{00000000-0005-0000-0000-00001E010000}"/>
    <cellStyle name="40% - 강조색1 2" xfId="284" xr:uid="{00000000-0005-0000-0000-00001F010000}"/>
    <cellStyle name="40% - 강조색1 20" xfId="285" xr:uid="{00000000-0005-0000-0000-000020010000}"/>
    <cellStyle name="40% - 강조색1 21" xfId="286" xr:uid="{00000000-0005-0000-0000-000021010000}"/>
    <cellStyle name="40% - 강조색1 22" xfId="287" xr:uid="{00000000-0005-0000-0000-000022010000}"/>
    <cellStyle name="40% - 강조색1 23" xfId="288" xr:uid="{00000000-0005-0000-0000-000023010000}"/>
    <cellStyle name="40% - 강조색1 24" xfId="289" xr:uid="{00000000-0005-0000-0000-000024010000}"/>
    <cellStyle name="40% - 강조색1 25" xfId="290" xr:uid="{00000000-0005-0000-0000-000025010000}"/>
    <cellStyle name="40% - 강조색1 26" xfId="291" xr:uid="{00000000-0005-0000-0000-000026010000}"/>
    <cellStyle name="40% - 강조색1 27" xfId="292" xr:uid="{00000000-0005-0000-0000-000027010000}"/>
    <cellStyle name="40% - 강조색1 28" xfId="293" xr:uid="{00000000-0005-0000-0000-000028010000}"/>
    <cellStyle name="40% - 강조색1 29" xfId="294" xr:uid="{00000000-0005-0000-0000-000029010000}"/>
    <cellStyle name="40% - 강조색1 3" xfId="295" xr:uid="{00000000-0005-0000-0000-00002A010000}"/>
    <cellStyle name="40% - 강조색1 30" xfId="296" xr:uid="{00000000-0005-0000-0000-00002B010000}"/>
    <cellStyle name="40% - 강조색1 31" xfId="297" xr:uid="{00000000-0005-0000-0000-00002C010000}"/>
    <cellStyle name="40% - 강조색1 32" xfId="298" xr:uid="{00000000-0005-0000-0000-00002D010000}"/>
    <cellStyle name="40% - 강조색1 33" xfId="299" xr:uid="{00000000-0005-0000-0000-00002E010000}"/>
    <cellStyle name="40% - 강조색1 34" xfId="300" xr:uid="{00000000-0005-0000-0000-00002F010000}"/>
    <cellStyle name="40% - 강조색1 35" xfId="301" xr:uid="{00000000-0005-0000-0000-000030010000}"/>
    <cellStyle name="40% - 강조색1 36" xfId="302" xr:uid="{00000000-0005-0000-0000-000031010000}"/>
    <cellStyle name="40% - 강조색1 37" xfId="303" xr:uid="{00000000-0005-0000-0000-000032010000}"/>
    <cellStyle name="40% - 강조색1 38" xfId="304" xr:uid="{00000000-0005-0000-0000-000033010000}"/>
    <cellStyle name="40% - 강조색1 39" xfId="305" xr:uid="{00000000-0005-0000-0000-000034010000}"/>
    <cellStyle name="40% - 강조색1 4" xfId="306" xr:uid="{00000000-0005-0000-0000-000035010000}"/>
    <cellStyle name="40% - 강조색1 40" xfId="307" xr:uid="{00000000-0005-0000-0000-000036010000}"/>
    <cellStyle name="40% - 강조색1 41" xfId="308" xr:uid="{00000000-0005-0000-0000-000037010000}"/>
    <cellStyle name="40% - 강조색1 42" xfId="309" xr:uid="{00000000-0005-0000-0000-000038010000}"/>
    <cellStyle name="40% - 강조색1 43" xfId="310" xr:uid="{00000000-0005-0000-0000-000039010000}"/>
    <cellStyle name="40% - 강조색1 44" xfId="311" xr:uid="{00000000-0005-0000-0000-00003A010000}"/>
    <cellStyle name="40% - 강조색1 45" xfId="312" xr:uid="{00000000-0005-0000-0000-00003B010000}"/>
    <cellStyle name="40% - 강조색1 46" xfId="313" xr:uid="{00000000-0005-0000-0000-00003C010000}"/>
    <cellStyle name="40% - 강조색1 5" xfId="314" xr:uid="{00000000-0005-0000-0000-00003D010000}"/>
    <cellStyle name="40% - 강조색1 6" xfId="315" xr:uid="{00000000-0005-0000-0000-00003E010000}"/>
    <cellStyle name="40% - 강조색1 7" xfId="316" xr:uid="{00000000-0005-0000-0000-00003F010000}"/>
    <cellStyle name="40% - 강조색1 8" xfId="317" xr:uid="{00000000-0005-0000-0000-000040010000}"/>
    <cellStyle name="40% - 강조색1 9" xfId="318" xr:uid="{00000000-0005-0000-0000-000041010000}"/>
    <cellStyle name="40% - 강조색2" xfId="875" builtinId="35" customBuiltin="1"/>
    <cellStyle name="40% - 강조색2 10" xfId="319" xr:uid="{00000000-0005-0000-0000-000043010000}"/>
    <cellStyle name="40% - 강조색2 11" xfId="320" xr:uid="{00000000-0005-0000-0000-000044010000}"/>
    <cellStyle name="40% - 강조색2 12" xfId="321" xr:uid="{00000000-0005-0000-0000-000045010000}"/>
    <cellStyle name="40% - 강조색2 13" xfId="322" xr:uid="{00000000-0005-0000-0000-000046010000}"/>
    <cellStyle name="40% - 강조색2 14" xfId="323" xr:uid="{00000000-0005-0000-0000-000047010000}"/>
    <cellStyle name="40% - 강조색2 15" xfId="324" xr:uid="{00000000-0005-0000-0000-000048010000}"/>
    <cellStyle name="40% - 강조색2 16" xfId="325" xr:uid="{00000000-0005-0000-0000-000049010000}"/>
    <cellStyle name="40% - 강조색2 17" xfId="326" xr:uid="{00000000-0005-0000-0000-00004A010000}"/>
    <cellStyle name="40% - 강조색2 18" xfId="327" xr:uid="{00000000-0005-0000-0000-00004B010000}"/>
    <cellStyle name="40% - 강조색2 19" xfId="328" xr:uid="{00000000-0005-0000-0000-00004C010000}"/>
    <cellStyle name="40% - 강조색2 2" xfId="329" xr:uid="{00000000-0005-0000-0000-00004D010000}"/>
    <cellStyle name="40% - 강조색2 20" xfId="330" xr:uid="{00000000-0005-0000-0000-00004E010000}"/>
    <cellStyle name="40% - 강조색2 21" xfId="331" xr:uid="{00000000-0005-0000-0000-00004F010000}"/>
    <cellStyle name="40% - 강조색2 22" xfId="332" xr:uid="{00000000-0005-0000-0000-000050010000}"/>
    <cellStyle name="40% - 강조색2 23" xfId="333" xr:uid="{00000000-0005-0000-0000-000051010000}"/>
    <cellStyle name="40% - 강조색2 24" xfId="334" xr:uid="{00000000-0005-0000-0000-000052010000}"/>
    <cellStyle name="40% - 강조색2 25" xfId="335" xr:uid="{00000000-0005-0000-0000-000053010000}"/>
    <cellStyle name="40% - 강조색2 26" xfId="336" xr:uid="{00000000-0005-0000-0000-000054010000}"/>
    <cellStyle name="40% - 강조색2 27" xfId="337" xr:uid="{00000000-0005-0000-0000-000055010000}"/>
    <cellStyle name="40% - 강조색2 28" xfId="338" xr:uid="{00000000-0005-0000-0000-000056010000}"/>
    <cellStyle name="40% - 강조색2 29" xfId="339" xr:uid="{00000000-0005-0000-0000-000057010000}"/>
    <cellStyle name="40% - 강조색2 3" xfId="340" xr:uid="{00000000-0005-0000-0000-000058010000}"/>
    <cellStyle name="40% - 강조색2 30" xfId="341" xr:uid="{00000000-0005-0000-0000-000059010000}"/>
    <cellStyle name="40% - 강조색2 31" xfId="342" xr:uid="{00000000-0005-0000-0000-00005A010000}"/>
    <cellStyle name="40% - 강조색2 32" xfId="343" xr:uid="{00000000-0005-0000-0000-00005B010000}"/>
    <cellStyle name="40% - 강조색2 33" xfId="344" xr:uid="{00000000-0005-0000-0000-00005C010000}"/>
    <cellStyle name="40% - 강조색2 34" xfId="345" xr:uid="{00000000-0005-0000-0000-00005D010000}"/>
    <cellStyle name="40% - 강조색2 35" xfId="346" xr:uid="{00000000-0005-0000-0000-00005E010000}"/>
    <cellStyle name="40% - 강조색2 36" xfId="347" xr:uid="{00000000-0005-0000-0000-00005F010000}"/>
    <cellStyle name="40% - 강조색2 37" xfId="348" xr:uid="{00000000-0005-0000-0000-000060010000}"/>
    <cellStyle name="40% - 강조색2 38" xfId="349" xr:uid="{00000000-0005-0000-0000-000061010000}"/>
    <cellStyle name="40% - 강조색2 39" xfId="350" xr:uid="{00000000-0005-0000-0000-000062010000}"/>
    <cellStyle name="40% - 강조색2 4" xfId="351" xr:uid="{00000000-0005-0000-0000-000063010000}"/>
    <cellStyle name="40% - 강조색2 40" xfId="352" xr:uid="{00000000-0005-0000-0000-000064010000}"/>
    <cellStyle name="40% - 강조색2 41" xfId="353" xr:uid="{00000000-0005-0000-0000-000065010000}"/>
    <cellStyle name="40% - 강조색2 42" xfId="354" xr:uid="{00000000-0005-0000-0000-000066010000}"/>
    <cellStyle name="40% - 강조색2 43" xfId="355" xr:uid="{00000000-0005-0000-0000-000067010000}"/>
    <cellStyle name="40% - 강조색2 44" xfId="356" xr:uid="{00000000-0005-0000-0000-000068010000}"/>
    <cellStyle name="40% - 강조색2 45" xfId="357" xr:uid="{00000000-0005-0000-0000-000069010000}"/>
    <cellStyle name="40% - 강조색2 46" xfId="358" xr:uid="{00000000-0005-0000-0000-00006A010000}"/>
    <cellStyle name="40% - 강조색2 5" xfId="359" xr:uid="{00000000-0005-0000-0000-00006B010000}"/>
    <cellStyle name="40% - 강조색2 6" xfId="360" xr:uid="{00000000-0005-0000-0000-00006C010000}"/>
    <cellStyle name="40% - 강조색2 7" xfId="361" xr:uid="{00000000-0005-0000-0000-00006D010000}"/>
    <cellStyle name="40% - 강조색2 8" xfId="362" xr:uid="{00000000-0005-0000-0000-00006E010000}"/>
    <cellStyle name="40% - 강조색2 9" xfId="363" xr:uid="{00000000-0005-0000-0000-00006F010000}"/>
    <cellStyle name="40% - 강조색3" xfId="879" builtinId="39" customBuiltin="1"/>
    <cellStyle name="40% - 강조색3 10" xfId="364" xr:uid="{00000000-0005-0000-0000-000071010000}"/>
    <cellStyle name="40% - 강조색3 11" xfId="365" xr:uid="{00000000-0005-0000-0000-000072010000}"/>
    <cellStyle name="40% - 강조색3 12" xfId="366" xr:uid="{00000000-0005-0000-0000-000073010000}"/>
    <cellStyle name="40% - 강조색3 13" xfId="367" xr:uid="{00000000-0005-0000-0000-000074010000}"/>
    <cellStyle name="40% - 강조색3 14" xfId="368" xr:uid="{00000000-0005-0000-0000-000075010000}"/>
    <cellStyle name="40% - 강조색3 15" xfId="369" xr:uid="{00000000-0005-0000-0000-000076010000}"/>
    <cellStyle name="40% - 강조색3 16" xfId="370" xr:uid="{00000000-0005-0000-0000-000077010000}"/>
    <cellStyle name="40% - 강조색3 17" xfId="371" xr:uid="{00000000-0005-0000-0000-000078010000}"/>
    <cellStyle name="40% - 강조색3 18" xfId="372" xr:uid="{00000000-0005-0000-0000-000079010000}"/>
    <cellStyle name="40% - 강조색3 19" xfId="373" xr:uid="{00000000-0005-0000-0000-00007A010000}"/>
    <cellStyle name="40% - 강조색3 2" xfId="374" xr:uid="{00000000-0005-0000-0000-00007B010000}"/>
    <cellStyle name="40% - 강조색3 20" xfId="375" xr:uid="{00000000-0005-0000-0000-00007C010000}"/>
    <cellStyle name="40% - 강조색3 21" xfId="376" xr:uid="{00000000-0005-0000-0000-00007D010000}"/>
    <cellStyle name="40% - 강조색3 22" xfId="377" xr:uid="{00000000-0005-0000-0000-00007E010000}"/>
    <cellStyle name="40% - 강조색3 23" xfId="378" xr:uid="{00000000-0005-0000-0000-00007F010000}"/>
    <cellStyle name="40% - 강조색3 24" xfId="379" xr:uid="{00000000-0005-0000-0000-000080010000}"/>
    <cellStyle name="40% - 강조색3 25" xfId="380" xr:uid="{00000000-0005-0000-0000-000081010000}"/>
    <cellStyle name="40% - 강조색3 26" xfId="381" xr:uid="{00000000-0005-0000-0000-000082010000}"/>
    <cellStyle name="40% - 강조색3 27" xfId="382" xr:uid="{00000000-0005-0000-0000-000083010000}"/>
    <cellStyle name="40% - 강조색3 28" xfId="383" xr:uid="{00000000-0005-0000-0000-000084010000}"/>
    <cellStyle name="40% - 강조색3 29" xfId="384" xr:uid="{00000000-0005-0000-0000-000085010000}"/>
    <cellStyle name="40% - 강조색3 3" xfId="385" xr:uid="{00000000-0005-0000-0000-000086010000}"/>
    <cellStyle name="40% - 강조색3 30" xfId="386" xr:uid="{00000000-0005-0000-0000-000087010000}"/>
    <cellStyle name="40% - 강조색3 31" xfId="387" xr:uid="{00000000-0005-0000-0000-000088010000}"/>
    <cellStyle name="40% - 강조색3 32" xfId="388" xr:uid="{00000000-0005-0000-0000-000089010000}"/>
    <cellStyle name="40% - 강조색3 33" xfId="389" xr:uid="{00000000-0005-0000-0000-00008A010000}"/>
    <cellStyle name="40% - 강조색3 34" xfId="390" xr:uid="{00000000-0005-0000-0000-00008B010000}"/>
    <cellStyle name="40% - 강조색3 35" xfId="391" xr:uid="{00000000-0005-0000-0000-00008C010000}"/>
    <cellStyle name="40% - 강조색3 36" xfId="392" xr:uid="{00000000-0005-0000-0000-00008D010000}"/>
    <cellStyle name="40% - 강조색3 37" xfId="393" xr:uid="{00000000-0005-0000-0000-00008E010000}"/>
    <cellStyle name="40% - 강조색3 38" xfId="394" xr:uid="{00000000-0005-0000-0000-00008F010000}"/>
    <cellStyle name="40% - 강조색3 39" xfId="395" xr:uid="{00000000-0005-0000-0000-000090010000}"/>
    <cellStyle name="40% - 강조색3 4" xfId="396" xr:uid="{00000000-0005-0000-0000-000091010000}"/>
    <cellStyle name="40% - 강조색3 40" xfId="397" xr:uid="{00000000-0005-0000-0000-000092010000}"/>
    <cellStyle name="40% - 강조색3 41" xfId="398" xr:uid="{00000000-0005-0000-0000-000093010000}"/>
    <cellStyle name="40% - 강조색3 42" xfId="399" xr:uid="{00000000-0005-0000-0000-000094010000}"/>
    <cellStyle name="40% - 강조색3 43" xfId="400" xr:uid="{00000000-0005-0000-0000-000095010000}"/>
    <cellStyle name="40% - 강조색3 44" xfId="401" xr:uid="{00000000-0005-0000-0000-000096010000}"/>
    <cellStyle name="40% - 강조색3 45" xfId="402" xr:uid="{00000000-0005-0000-0000-000097010000}"/>
    <cellStyle name="40% - 강조색3 46" xfId="403" xr:uid="{00000000-0005-0000-0000-000098010000}"/>
    <cellStyle name="40% - 강조색3 5" xfId="404" xr:uid="{00000000-0005-0000-0000-000099010000}"/>
    <cellStyle name="40% - 강조색3 6" xfId="405" xr:uid="{00000000-0005-0000-0000-00009A010000}"/>
    <cellStyle name="40% - 강조색3 7" xfId="406" xr:uid="{00000000-0005-0000-0000-00009B010000}"/>
    <cellStyle name="40% - 강조색3 8" xfId="407" xr:uid="{00000000-0005-0000-0000-00009C010000}"/>
    <cellStyle name="40% - 강조색3 9" xfId="408" xr:uid="{00000000-0005-0000-0000-00009D010000}"/>
    <cellStyle name="40% - 강조색4" xfId="883" builtinId="43" customBuiltin="1"/>
    <cellStyle name="40% - 강조색4 10" xfId="409" xr:uid="{00000000-0005-0000-0000-00009F010000}"/>
    <cellStyle name="40% - 강조색4 11" xfId="410" xr:uid="{00000000-0005-0000-0000-0000A0010000}"/>
    <cellStyle name="40% - 강조색4 12" xfId="411" xr:uid="{00000000-0005-0000-0000-0000A1010000}"/>
    <cellStyle name="40% - 강조색4 13" xfId="412" xr:uid="{00000000-0005-0000-0000-0000A2010000}"/>
    <cellStyle name="40% - 강조색4 14" xfId="413" xr:uid="{00000000-0005-0000-0000-0000A3010000}"/>
    <cellStyle name="40% - 강조색4 15" xfId="414" xr:uid="{00000000-0005-0000-0000-0000A4010000}"/>
    <cellStyle name="40% - 강조색4 16" xfId="415" xr:uid="{00000000-0005-0000-0000-0000A5010000}"/>
    <cellStyle name="40% - 강조색4 17" xfId="416" xr:uid="{00000000-0005-0000-0000-0000A6010000}"/>
    <cellStyle name="40% - 강조색4 18" xfId="417" xr:uid="{00000000-0005-0000-0000-0000A7010000}"/>
    <cellStyle name="40% - 강조색4 19" xfId="418" xr:uid="{00000000-0005-0000-0000-0000A8010000}"/>
    <cellStyle name="40% - 강조색4 2" xfId="419" xr:uid="{00000000-0005-0000-0000-0000A9010000}"/>
    <cellStyle name="40% - 강조색4 20" xfId="420" xr:uid="{00000000-0005-0000-0000-0000AA010000}"/>
    <cellStyle name="40% - 강조색4 21" xfId="421" xr:uid="{00000000-0005-0000-0000-0000AB010000}"/>
    <cellStyle name="40% - 강조색4 22" xfId="422" xr:uid="{00000000-0005-0000-0000-0000AC010000}"/>
    <cellStyle name="40% - 강조색4 23" xfId="423" xr:uid="{00000000-0005-0000-0000-0000AD010000}"/>
    <cellStyle name="40% - 강조색4 24" xfId="424" xr:uid="{00000000-0005-0000-0000-0000AE010000}"/>
    <cellStyle name="40% - 강조색4 25" xfId="425" xr:uid="{00000000-0005-0000-0000-0000AF010000}"/>
    <cellStyle name="40% - 강조색4 26" xfId="426" xr:uid="{00000000-0005-0000-0000-0000B0010000}"/>
    <cellStyle name="40% - 강조색4 27" xfId="427" xr:uid="{00000000-0005-0000-0000-0000B1010000}"/>
    <cellStyle name="40% - 강조색4 28" xfId="428" xr:uid="{00000000-0005-0000-0000-0000B2010000}"/>
    <cellStyle name="40% - 강조색4 29" xfId="429" xr:uid="{00000000-0005-0000-0000-0000B3010000}"/>
    <cellStyle name="40% - 강조색4 3" xfId="430" xr:uid="{00000000-0005-0000-0000-0000B4010000}"/>
    <cellStyle name="40% - 강조색4 30" xfId="431" xr:uid="{00000000-0005-0000-0000-0000B5010000}"/>
    <cellStyle name="40% - 강조색4 31" xfId="432" xr:uid="{00000000-0005-0000-0000-0000B6010000}"/>
    <cellStyle name="40% - 강조색4 32" xfId="433" xr:uid="{00000000-0005-0000-0000-0000B7010000}"/>
    <cellStyle name="40% - 강조색4 33" xfId="434" xr:uid="{00000000-0005-0000-0000-0000B8010000}"/>
    <cellStyle name="40% - 강조색4 34" xfId="435" xr:uid="{00000000-0005-0000-0000-0000B9010000}"/>
    <cellStyle name="40% - 강조색4 35" xfId="436" xr:uid="{00000000-0005-0000-0000-0000BA010000}"/>
    <cellStyle name="40% - 강조색4 36" xfId="437" xr:uid="{00000000-0005-0000-0000-0000BB010000}"/>
    <cellStyle name="40% - 강조색4 37" xfId="438" xr:uid="{00000000-0005-0000-0000-0000BC010000}"/>
    <cellStyle name="40% - 강조색4 38" xfId="439" xr:uid="{00000000-0005-0000-0000-0000BD010000}"/>
    <cellStyle name="40% - 강조색4 39" xfId="440" xr:uid="{00000000-0005-0000-0000-0000BE010000}"/>
    <cellStyle name="40% - 강조색4 4" xfId="441" xr:uid="{00000000-0005-0000-0000-0000BF010000}"/>
    <cellStyle name="40% - 강조색4 40" xfId="442" xr:uid="{00000000-0005-0000-0000-0000C0010000}"/>
    <cellStyle name="40% - 강조색4 41" xfId="443" xr:uid="{00000000-0005-0000-0000-0000C1010000}"/>
    <cellStyle name="40% - 강조색4 42" xfId="444" xr:uid="{00000000-0005-0000-0000-0000C2010000}"/>
    <cellStyle name="40% - 강조색4 43" xfId="445" xr:uid="{00000000-0005-0000-0000-0000C3010000}"/>
    <cellStyle name="40% - 강조색4 44" xfId="446" xr:uid="{00000000-0005-0000-0000-0000C4010000}"/>
    <cellStyle name="40% - 강조색4 45" xfId="447" xr:uid="{00000000-0005-0000-0000-0000C5010000}"/>
    <cellStyle name="40% - 강조색4 46" xfId="448" xr:uid="{00000000-0005-0000-0000-0000C6010000}"/>
    <cellStyle name="40% - 강조색4 5" xfId="449" xr:uid="{00000000-0005-0000-0000-0000C7010000}"/>
    <cellStyle name="40% - 강조색4 6" xfId="450" xr:uid="{00000000-0005-0000-0000-0000C8010000}"/>
    <cellStyle name="40% - 강조색4 7" xfId="451" xr:uid="{00000000-0005-0000-0000-0000C9010000}"/>
    <cellStyle name="40% - 강조색4 8" xfId="452" xr:uid="{00000000-0005-0000-0000-0000CA010000}"/>
    <cellStyle name="40% - 강조색4 9" xfId="453" xr:uid="{00000000-0005-0000-0000-0000CB010000}"/>
    <cellStyle name="40% - 강조색5" xfId="887" builtinId="47" customBuiltin="1"/>
    <cellStyle name="40% - 강조색5 10" xfId="454" xr:uid="{00000000-0005-0000-0000-0000CD010000}"/>
    <cellStyle name="40% - 강조색5 11" xfId="455" xr:uid="{00000000-0005-0000-0000-0000CE010000}"/>
    <cellStyle name="40% - 강조색5 12" xfId="456" xr:uid="{00000000-0005-0000-0000-0000CF010000}"/>
    <cellStyle name="40% - 강조색5 13" xfId="457" xr:uid="{00000000-0005-0000-0000-0000D0010000}"/>
    <cellStyle name="40% - 강조색5 14" xfId="458" xr:uid="{00000000-0005-0000-0000-0000D1010000}"/>
    <cellStyle name="40% - 강조색5 15" xfId="459" xr:uid="{00000000-0005-0000-0000-0000D2010000}"/>
    <cellStyle name="40% - 강조색5 16" xfId="460" xr:uid="{00000000-0005-0000-0000-0000D3010000}"/>
    <cellStyle name="40% - 강조색5 17" xfId="461" xr:uid="{00000000-0005-0000-0000-0000D4010000}"/>
    <cellStyle name="40% - 강조색5 18" xfId="462" xr:uid="{00000000-0005-0000-0000-0000D5010000}"/>
    <cellStyle name="40% - 강조색5 19" xfId="463" xr:uid="{00000000-0005-0000-0000-0000D6010000}"/>
    <cellStyle name="40% - 강조색5 2" xfId="464" xr:uid="{00000000-0005-0000-0000-0000D7010000}"/>
    <cellStyle name="40% - 강조색5 20" xfId="465" xr:uid="{00000000-0005-0000-0000-0000D8010000}"/>
    <cellStyle name="40% - 강조색5 21" xfId="466" xr:uid="{00000000-0005-0000-0000-0000D9010000}"/>
    <cellStyle name="40% - 강조색5 22" xfId="467" xr:uid="{00000000-0005-0000-0000-0000DA010000}"/>
    <cellStyle name="40% - 강조색5 23" xfId="468" xr:uid="{00000000-0005-0000-0000-0000DB010000}"/>
    <cellStyle name="40% - 강조색5 24" xfId="469" xr:uid="{00000000-0005-0000-0000-0000DC010000}"/>
    <cellStyle name="40% - 강조색5 25" xfId="470" xr:uid="{00000000-0005-0000-0000-0000DD010000}"/>
    <cellStyle name="40% - 강조색5 26" xfId="471" xr:uid="{00000000-0005-0000-0000-0000DE010000}"/>
    <cellStyle name="40% - 강조색5 27" xfId="472" xr:uid="{00000000-0005-0000-0000-0000DF010000}"/>
    <cellStyle name="40% - 강조색5 28" xfId="473" xr:uid="{00000000-0005-0000-0000-0000E0010000}"/>
    <cellStyle name="40% - 강조색5 29" xfId="474" xr:uid="{00000000-0005-0000-0000-0000E1010000}"/>
    <cellStyle name="40% - 강조색5 3" xfId="475" xr:uid="{00000000-0005-0000-0000-0000E2010000}"/>
    <cellStyle name="40% - 강조색5 30" xfId="476" xr:uid="{00000000-0005-0000-0000-0000E3010000}"/>
    <cellStyle name="40% - 강조색5 31" xfId="477" xr:uid="{00000000-0005-0000-0000-0000E4010000}"/>
    <cellStyle name="40% - 강조색5 32" xfId="478" xr:uid="{00000000-0005-0000-0000-0000E5010000}"/>
    <cellStyle name="40% - 강조색5 33" xfId="479" xr:uid="{00000000-0005-0000-0000-0000E6010000}"/>
    <cellStyle name="40% - 강조색5 34" xfId="480" xr:uid="{00000000-0005-0000-0000-0000E7010000}"/>
    <cellStyle name="40% - 강조색5 35" xfId="481" xr:uid="{00000000-0005-0000-0000-0000E8010000}"/>
    <cellStyle name="40% - 강조색5 36" xfId="482" xr:uid="{00000000-0005-0000-0000-0000E9010000}"/>
    <cellStyle name="40% - 강조색5 37" xfId="483" xr:uid="{00000000-0005-0000-0000-0000EA010000}"/>
    <cellStyle name="40% - 강조색5 38" xfId="484" xr:uid="{00000000-0005-0000-0000-0000EB010000}"/>
    <cellStyle name="40% - 강조색5 39" xfId="485" xr:uid="{00000000-0005-0000-0000-0000EC010000}"/>
    <cellStyle name="40% - 강조색5 4" xfId="486" xr:uid="{00000000-0005-0000-0000-0000ED010000}"/>
    <cellStyle name="40% - 강조색5 40" xfId="487" xr:uid="{00000000-0005-0000-0000-0000EE010000}"/>
    <cellStyle name="40% - 강조색5 41" xfId="488" xr:uid="{00000000-0005-0000-0000-0000EF010000}"/>
    <cellStyle name="40% - 강조색5 42" xfId="489" xr:uid="{00000000-0005-0000-0000-0000F0010000}"/>
    <cellStyle name="40% - 강조색5 43" xfId="490" xr:uid="{00000000-0005-0000-0000-0000F1010000}"/>
    <cellStyle name="40% - 강조색5 44" xfId="491" xr:uid="{00000000-0005-0000-0000-0000F2010000}"/>
    <cellStyle name="40% - 강조색5 45" xfId="492" xr:uid="{00000000-0005-0000-0000-0000F3010000}"/>
    <cellStyle name="40% - 강조색5 46" xfId="493" xr:uid="{00000000-0005-0000-0000-0000F4010000}"/>
    <cellStyle name="40% - 강조색5 5" xfId="494" xr:uid="{00000000-0005-0000-0000-0000F5010000}"/>
    <cellStyle name="40% - 강조색5 6" xfId="495" xr:uid="{00000000-0005-0000-0000-0000F6010000}"/>
    <cellStyle name="40% - 강조색5 7" xfId="496" xr:uid="{00000000-0005-0000-0000-0000F7010000}"/>
    <cellStyle name="40% - 강조색5 8" xfId="497" xr:uid="{00000000-0005-0000-0000-0000F8010000}"/>
    <cellStyle name="40% - 강조색5 9" xfId="498" xr:uid="{00000000-0005-0000-0000-0000F9010000}"/>
    <cellStyle name="40% - 강조색6" xfId="891" builtinId="51" customBuiltin="1"/>
    <cellStyle name="40% - 강조색6 10" xfId="499" xr:uid="{00000000-0005-0000-0000-0000FB010000}"/>
    <cellStyle name="40% - 강조색6 11" xfId="500" xr:uid="{00000000-0005-0000-0000-0000FC010000}"/>
    <cellStyle name="40% - 강조색6 12" xfId="501" xr:uid="{00000000-0005-0000-0000-0000FD010000}"/>
    <cellStyle name="40% - 강조색6 13" xfId="502" xr:uid="{00000000-0005-0000-0000-0000FE010000}"/>
    <cellStyle name="40% - 강조색6 14" xfId="503" xr:uid="{00000000-0005-0000-0000-0000FF010000}"/>
    <cellStyle name="40% - 강조색6 15" xfId="504" xr:uid="{00000000-0005-0000-0000-000000020000}"/>
    <cellStyle name="40% - 강조색6 16" xfId="505" xr:uid="{00000000-0005-0000-0000-000001020000}"/>
    <cellStyle name="40% - 강조색6 17" xfId="506" xr:uid="{00000000-0005-0000-0000-000002020000}"/>
    <cellStyle name="40% - 강조색6 18" xfId="507" xr:uid="{00000000-0005-0000-0000-000003020000}"/>
    <cellStyle name="40% - 강조색6 19" xfId="508" xr:uid="{00000000-0005-0000-0000-000004020000}"/>
    <cellStyle name="40% - 강조색6 2" xfId="509" xr:uid="{00000000-0005-0000-0000-000005020000}"/>
    <cellStyle name="40% - 강조색6 20" xfId="510" xr:uid="{00000000-0005-0000-0000-000006020000}"/>
    <cellStyle name="40% - 강조색6 21" xfId="511" xr:uid="{00000000-0005-0000-0000-000007020000}"/>
    <cellStyle name="40% - 강조색6 22" xfId="512" xr:uid="{00000000-0005-0000-0000-000008020000}"/>
    <cellStyle name="40% - 강조색6 23" xfId="513" xr:uid="{00000000-0005-0000-0000-000009020000}"/>
    <cellStyle name="40% - 강조색6 24" xfId="514" xr:uid="{00000000-0005-0000-0000-00000A020000}"/>
    <cellStyle name="40% - 강조색6 25" xfId="515" xr:uid="{00000000-0005-0000-0000-00000B020000}"/>
    <cellStyle name="40% - 강조색6 26" xfId="516" xr:uid="{00000000-0005-0000-0000-00000C020000}"/>
    <cellStyle name="40% - 강조색6 27" xfId="517" xr:uid="{00000000-0005-0000-0000-00000D020000}"/>
    <cellStyle name="40% - 강조색6 28" xfId="518" xr:uid="{00000000-0005-0000-0000-00000E020000}"/>
    <cellStyle name="40% - 강조색6 29" xfId="519" xr:uid="{00000000-0005-0000-0000-00000F020000}"/>
    <cellStyle name="40% - 강조색6 3" xfId="520" xr:uid="{00000000-0005-0000-0000-000010020000}"/>
    <cellStyle name="40% - 강조색6 30" xfId="521" xr:uid="{00000000-0005-0000-0000-000011020000}"/>
    <cellStyle name="40% - 강조색6 31" xfId="522" xr:uid="{00000000-0005-0000-0000-000012020000}"/>
    <cellStyle name="40% - 강조색6 32" xfId="523" xr:uid="{00000000-0005-0000-0000-000013020000}"/>
    <cellStyle name="40% - 강조색6 33" xfId="524" xr:uid="{00000000-0005-0000-0000-000014020000}"/>
    <cellStyle name="40% - 강조색6 34" xfId="525" xr:uid="{00000000-0005-0000-0000-000015020000}"/>
    <cellStyle name="40% - 강조색6 35" xfId="526" xr:uid="{00000000-0005-0000-0000-000016020000}"/>
    <cellStyle name="40% - 강조색6 36" xfId="527" xr:uid="{00000000-0005-0000-0000-000017020000}"/>
    <cellStyle name="40% - 강조색6 37" xfId="528" xr:uid="{00000000-0005-0000-0000-000018020000}"/>
    <cellStyle name="40% - 강조색6 38" xfId="529" xr:uid="{00000000-0005-0000-0000-000019020000}"/>
    <cellStyle name="40% - 강조색6 39" xfId="530" xr:uid="{00000000-0005-0000-0000-00001A020000}"/>
    <cellStyle name="40% - 강조색6 4" xfId="531" xr:uid="{00000000-0005-0000-0000-00001B020000}"/>
    <cellStyle name="40% - 강조색6 40" xfId="532" xr:uid="{00000000-0005-0000-0000-00001C020000}"/>
    <cellStyle name="40% - 강조색6 41" xfId="533" xr:uid="{00000000-0005-0000-0000-00001D020000}"/>
    <cellStyle name="40% - 강조색6 42" xfId="534" xr:uid="{00000000-0005-0000-0000-00001E020000}"/>
    <cellStyle name="40% - 강조색6 43" xfId="535" xr:uid="{00000000-0005-0000-0000-00001F020000}"/>
    <cellStyle name="40% - 강조색6 44" xfId="536" xr:uid="{00000000-0005-0000-0000-000020020000}"/>
    <cellStyle name="40% - 강조색6 45" xfId="537" xr:uid="{00000000-0005-0000-0000-000021020000}"/>
    <cellStyle name="40% - 강조색6 46" xfId="538" xr:uid="{00000000-0005-0000-0000-000022020000}"/>
    <cellStyle name="40% - 강조색6 5" xfId="539" xr:uid="{00000000-0005-0000-0000-000023020000}"/>
    <cellStyle name="40% - 강조색6 6" xfId="540" xr:uid="{00000000-0005-0000-0000-000024020000}"/>
    <cellStyle name="40% - 강조색6 7" xfId="541" xr:uid="{00000000-0005-0000-0000-000025020000}"/>
    <cellStyle name="40% - 강조색6 8" xfId="542" xr:uid="{00000000-0005-0000-0000-000026020000}"/>
    <cellStyle name="40% - 강조색6 9" xfId="543" xr:uid="{00000000-0005-0000-0000-000027020000}"/>
    <cellStyle name="60% - 강조색1" xfId="872" builtinId="32" customBuiltin="1"/>
    <cellStyle name="60% - 강조색1 2" xfId="544" xr:uid="{00000000-0005-0000-0000-000029020000}"/>
    <cellStyle name="60% - 강조색1 3" xfId="545" xr:uid="{00000000-0005-0000-0000-00002A020000}"/>
    <cellStyle name="60% - 강조색1 4" xfId="546" xr:uid="{00000000-0005-0000-0000-00002B020000}"/>
    <cellStyle name="60% - 강조색1 5" xfId="547" xr:uid="{00000000-0005-0000-0000-00002C020000}"/>
    <cellStyle name="60% - 강조색1 6" xfId="548" xr:uid="{00000000-0005-0000-0000-00002D020000}"/>
    <cellStyle name="60% - 강조색1 7" xfId="549" xr:uid="{00000000-0005-0000-0000-00002E020000}"/>
    <cellStyle name="60% - 강조색1 8" xfId="899" xr:uid="{00000000-0005-0000-0000-000086030000}"/>
    <cellStyle name="60% - 강조색2" xfId="876" builtinId="36" customBuiltin="1"/>
    <cellStyle name="60% - 강조색2 2" xfId="550" xr:uid="{00000000-0005-0000-0000-000030020000}"/>
    <cellStyle name="60% - 강조색2 3" xfId="551" xr:uid="{00000000-0005-0000-0000-000031020000}"/>
    <cellStyle name="60% - 강조색2 4" xfId="552" xr:uid="{00000000-0005-0000-0000-000032020000}"/>
    <cellStyle name="60% - 강조색2 5" xfId="553" xr:uid="{00000000-0005-0000-0000-000033020000}"/>
    <cellStyle name="60% - 강조색2 6" xfId="554" xr:uid="{00000000-0005-0000-0000-000034020000}"/>
    <cellStyle name="60% - 강조색2 7" xfId="555" xr:uid="{00000000-0005-0000-0000-000035020000}"/>
    <cellStyle name="60% - 강조색2 8" xfId="900" xr:uid="{00000000-0005-0000-0000-000087030000}"/>
    <cellStyle name="60% - 강조색3" xfId="880" builtinId="40" customBuiltin="1"/>
    <cellStyle name="60% - 강조색3 2" xfId="556" xr:uid="{00000000-0005-0000-0000-000037020000}"/>
    <cellStyle name="60% - 강조색3 3" xfId="557" xr:uid="{00000000-0005-0000-0000-000038020000}"/>
    <cellStyle name="60% - 강조색3 4" xfId="558" xr:uid="{00000000-0005-0000-0000-000039020000}"/>
    <cellStyle name="60% - 강조색3 5" xfId="559" xr:uid="{00000000-0005-0000-0000-00003A020000}"/>
    <cellStyle name="60% - 강조색3 6" xfId="560" xr:uid="{00000000-0005-0000-0000-00003B020000}"/>
    <cellStyle name="60% - 강조색3 7" xfId="561" xr:uid="{00000000-0005-0000-0000-00003C020000}"/>
    <cellStyle name="60% - 강조색3 8" xfId="901" xr:uid="{00000000-0005-0000-0000-000088030000}"/>
    <cellStyle name="60% - 강조색4" xfId="884" builtinId="44" customBuiltin="1"/>
    <cellStyle name="60% - 강조색4 2" xfId="562" xr:uid="{00000000-0005-0000-0000-00003E020000}"/>
    <cellStyle name="60% - 강조색4 3" xfId="563" xr:uid="{00000000-0005-0000-0000-00003F020000}"/>
    <cellStyle name="60% - 강조색4 4" xfId="564" xr:uid="{00000000-0005-0000-0000-000040020000}"/>
    <cellStyle name="60% - 강조색4 5" xfId="565" xr:uid="{00000000-0005-0000-0000-000041020000}"/>
    <cellStyle name="60% - 강조색4 6" xfId="566" xr:uid="{00000000-0005-0000-0000-000042020000}"/>
    <cellStyle name="60% - 강조색4 7" xfId="567" xr:uid="{00000000-0005-0000-0000-000043020000}"/>
    <cellStyle name="60% - 강조색4 8" xfId="902" xr:uid="{00000000-0005-0000-0000-000089030000}"/>
    <cellStyle name="60% - 강조색5" xfId="888" builtinId="48" customBuiltin="1"/>
    <cellStyle name="60% - 강조색5 2" xfId="568" xr:uid="{00000000-0005-0000-0000-000045020000}"/>
    <cellStyle name="60% - 강조색5 3" xfId="569" xr:uid="{00000000-0005-0000-0000-000046020000}"/>
    <cellStyle name="60% - 강조색5 4" xfId="570" xr:uid="{00000000-0005-0000-0000-000047020000}"/>
    <cellStyle name="60% - 강조색5 5" xfId="571" xr:uid="{00000000-0005-0000-0000-000048020000}"/>
    <cellStyle name="60% - 강조색5 6" xfId="572" xr:uid="{00000000-0005-0000-0000-000049020000}"/>
    <cellStyle name="60% - 강조색5 7" xfId="573" xr:uid="{00000000-0005-0000-0000-00004A020000}"/>
    <cellStyle name="60% - 강조색5 8" xfId="903" xr:uid="{00000000-0005-0000-0000-00008A030000}"/>
    <cellStyle name="60% - 강조색6" xfId="892" builtinId="52" customBuiltin="1"/>
    <cellStyle name="60% - 강조색6 2" xfId="574" xr:uid="{00000000-0005-0000-0000-00004C020000}"/>
    <cellStyle name="60% - 강조색6 3" xfId="575" xr:uid="{00000000-0005-0000-0000-00004D020000}"/>
    <cellStyle name="60% - 강조색6 4" xfId="576" xr:uid="{00000000-0005-0000-0000-00004E020000}"/>
    <cellStyle name="60% - 강조색6 5" xfId="577" xr:uid="{00000000-0005-0000-0000-00004F020000}"/>
    <cellStyle name="60% - 강조색6 6" xfId="578" xr:uid="{00000000-0005-0000-0000-000050020000}"/>
    <cellStyle name="60% - 강조색6 7" xfId="579" xr:uid="{00000000-0005-0000-0000-000051020000}"/>
    <cellStyle name="60% - 강조색6 8" xfId="904" xr:uid="{00000000-0005-0000-0000-00008B030000}"/>
    <cellStyle name="강조색1" xfId="869" builtinId="29" customBuiltin="1"/>
    <cellStyle name="강조색1 2" xfId="580" xr:uid="{00000000-0005-0000-0000-000053020000}"/>
    <cellStyle name="강조색1 3" xfId="581" xr:uid="{00000000-0005-0000-0000-000054020000}"/>
    <cellStyle name="강조색1 4" xfId="582" xr:uid="{00000000-0005-0000-0000-000055020000}"/>
    <cellStyle name="강조색1 5" xfId="583" xr:uid="{00000000-0005-0000-0000-000056020000}"/>
    <cellStyle name="강조색1 6" xfId="584" xr:uid="{00000000-0005-0000-0000-000057020000}"/>
    <cellStyle name="강조색1 7" xfId="585" xr:uid="{00000000-0005-0000-0000-000058020000}"/>
    <cellStyle name="강조색2" xfId="873" builtinId="33" customBuiltin="1"/>
    <cellStyle name="강조색2 2" xfId="586" xr:uid="{00000000-0005-0000-0000-00005A020000}"/>
    <cellStyle name="강조색2 3" xfId="587" xr:uid="{00000000-0005-0000-0000-00005B020000}"/>
    <cellStyle name="강조색2 4" xfId="588" xr:uid="{00000000-0005-0000-0000-00005C020000}"/>
    <cellStyle name="강조색2 5" xfId="589" xr:uid="{00000000-0005-0000-0000-00005D020000}"/>
    <cellStyle name="강조색2 6" xfId="590" xr:uid="{00000000-0005-0000-0000-00005E020000}"/>
    <cellStyle name="강조색2 7" xfId="591" xr:uid="{00000000-0005-0000-0000-00005F020000}"/>
    <cellStyle name="강조색3" xfId="877" builtinId="37" customBuiltin="1"/>
    <cellStyle name="강조색3 2" xfId="592" xr:uid="{00000000-0005-0000-0000-000061020000}"/>
    <cellStyle name="강조색3 3" xfId="593" xr:uid="{00000000-0005-0000-0000-000062020000}"/>
    <cellStyle name="강조색3 4" xfId="594" xr:uid="{00000000-0005-0000-0000-000063020000}"/>
    <cellStyle name="강조색3 5" xfId="595" xr:uid="{00000000-0005-0000-0000-000064020000}"/>
    <cellStyle name="강조색3 6" xfId="596" xr:uid="{00000000-0005-0000-0000-000065020000}"/>
    <cellStyle name="강조색3 7" xfId="597" xr:uid="{00000000-0005-0000-0000-000066020000}"/>
    <cellStyle name="강조색4" xfId="881" builtinId="41" customBuiltin="1"/>
    <cellStyle name="강조색4 2" xfId="598" xr:uid="{00000000-0005-0000-0000-000068020000}"/>
    <cellStyle name="강조색4 3" xfId="599" xr:uid="{00000000-0005-0000-0000-000069020000}"/>
    <cellStyle name="강조색4 4" xfId="600" xr:uid="{00000000-0005-0000-0000-00006A020000}"/>
    <cellStyle name="강조색4 5" xfId="601" xr:uid="{00000000-0005-0000-0000-00006B020000}"/>
    <cellStyle name="강조색4 6" xfId="602" xr:uid="{00000000-0005-0000-0000-00006C020000}"/>
    <cellStyle name="강조색4 7" xfId="603" xr:uid="{00000000-0005-0000-0000-00006D020000}"/>
    <cellStyle name="강조색5" xfId="885" builtinId="45" customBuiltin="1"/>
    <cellStyle name="강조색5 2" xfId="604" xr:uid="{00000000-0005-0000-0000-00006F020000}"/>
    <cellStyle name="강조색5 3" xfId="605" xr:uid="{00000000-0005-0000-0000-000070020000}"/>
    <cellStyle name="강조색5 4" xfId="606" xr:uid="{00000000-0005-0000-0000-000071020000}"/>
    <cellStyle name="강조색5 5" xfId="607" xr:uid="{00000000-0005-0000-0000-000072020000}"/>
    <cellStyle name="강조색5 6" xfId="608" xr:uid="{00000000-0005-0000-0000-000073020000}"/>
    <cellStyle name="강조색5 7" xfId="609" xr:uid="{00000000-0005-0000-0000-000074020000}"/>
    <cellStyle name="강조색6" xfId="889" builtinId="49" customBuiltin="1"/>
    <cellStyle name="강조색6 2" xfId="610" xr:uid="{00000000-0005-0000-0000-000076020000}"/>
    <cellStyle name="강조색6 3" xfId="611" xr:uid="{00000000-0005-0000-0000-000077020000}"/>
    <cellStyle name="강조색6 4" xfId="612" xr:uid="{00000000-0005-0000-0000-000078020000}"/>
    <cellStyle name="강조색6 5" xfId="613" xr:uid="{00000000-0005-0000-0000-000079020000}"/>
    <cellStyle name="강조색6 6" xfId="614" xr:uid="{00000000-0005-0000-0000-00007A020000}"/>
    <cellStyle name="강조색6 7" xfId="615" xr:uid="{00000000-0005-0000-0000-00007B020000}"/>
    <cellStyle name="경고문" xfId="865" builtinId="11" customBuiltin="1"/>
    <cellStyle name="경고문 2" xfId="616" xr:uid="{00000000-0005-0000-0000-00007D020000}"/>
    <cellStyle name="경고문 3" xfId="617" xr:uid="{00000000-0005-0000-0000-00007E020000}"/>
    <cellStyle name="경고문 4" xfId="618" xr:uid="{00000000-0005-0000-0000-00007F020000}"/>
    <cellStyle name="경고문 5" xfId="619" xr:uid="{00000000-0005-0000-0000-000080020000}"/>
    <cellStyle name="경고문 6" xfId="620" xr:uid="{00000000-0005-0000-0000-000081020000}"/>
    <cellStyle name="경고문 7" xfId="621" xr:uid="{00000000-0005-0000-0000-000082020000}"/>
    <cellStyle name="계산" xfId="862" builtinId="22" customBuiltin="1"/>
    <cellStyle name="계산 2" xfId="622" xr:uid="{00000000-0005-0000-0000-000084020000}"/>
    <cellStyle name="계산 3" xfId="623" xr:uid="{00000000-0005-0000-0000-000085020000}"/>
    <cellStyle name="계산 4" xfId="624" xr:uid="{00000000-0005-0000-0000-000086020000}"/>
    <cellStyle name="계산 5" xfId="625" xr:uid="{00000000-0005-0000-0000-000087020000}"/>
    <cellStyle name="계산 6" xfId="626" xr:uid="{00000000-0005-0000-0000-000088020000}"/>
    <cellStyle name="계산 7" xfId="627" xr:uid="{00000000-0005-0000-0000-000089020000}"/>
    <cellStyle name="나쁨" xfId="858" builtinId="27" customBuiltin="1"/>
    <cellStyle name="나쁨 2" xfId="628" xr:uid="{00000000-0005-0000-0000-00008B020000}"/>
    <cellStyle name="나쁨 3" xfId="629" xr:uid="{00000000-0005-0000-0000-00008C020000}"/>
    <cellStyle name="나쁨 4" xfId="630" xr:uid="{00000000-0005-0000-0000-00008D020000}"/>
    <cellStyle name="나쁨 5" xfId="631" xr:uid="{00000000-0005-0000-0000-00008E020000}"/>
    <cellStyle name="나쁨 6" xfId="632" xr:uid="{00000000-0005-0000-0000-00008F020000}"/>
    <cellStyle name="나쁨 7" xfId="633" xr:uid="{00000000-0005-0000-0000-000090020000}"/>
    <cellStyle name="메모" xfId="866" builtinId="10" customBuiltin="1"/>
    <cellStyle name="메모 10" xfId="634" xr:uid="{00000000-0005-0000-0000-000092020000}"/>
    <cellStyle name="메모 11" xfId="635" xr:uid="{00000000-0005-0000-0000-000093020000}"/>
    <cellStyle name="메모 12" xfId="636" xr:uid="{00000000-0005-0000-0000-000094020000}"/>
    <cellStyle name="메모 13" xfId="637" xr:uid="{00000000-0005-0000-0000-000095020000}"/>
    <cellStyle name="메모 14" xfId="638" xr:uid="{00000000-0005-0000-0000-000096020000}"/>
    <cellStyle name="메모 15" xfId="639" xr:uid="{00000000-0005-0000-0000-000097020000}"/>
    <cellStyle name="메모 16" xfId="640" xr:uid="{00000000-0005-0000-0000-000098020000}"/>
    <cellStyle name="메모 17" xfId="641" xr:uid="{00000000-0005-0000-0000-000099020000}"/>
    <cellStyle name="메모 18" xfId="642" xr:uid="{00000000-0005-0000-0000-00009A020000}"/>
    <cellStyle name="메모 19" xfId="643" xr:uid="{00000000-0005-0000-0000-00009B020000}"/>
    <cellStyle name="메모 2" xfId="644" xr:uid="{00000000-0005-0000-0000-00009C020000}"/>
    <cellStyle name="메모 20" xfId="645" xr:uid="{00000000-0005-0000-0000-00009D020000}"/>
    <cellStyle name="메모 21" xfId="646" xr:uid="{00000000-0005-0000-0000-00009E020000}"/>
    <cellStyle name="메모 22" xfId="647" xr:uid="{00000000-0005-0000-0000-00009F020000}"/>
    <cellStyle name="메모 23" xfId="648" xr:uid="{00000000-0005-0000-0000-0000A0020000}"/>
    <cellStyle name="메모 24" xfId="649" xr:uid="{00000000-0005-0000-0000-0000A1020000}"/>
    <cellStyle name="메모 25" xfId="650" xr:uid="{00000000-0005-0000-0000-0000A2020000}"/>
    <cellStyle name="메모 26" xfId="651" xr:uid="{00000000-0005-0000-0000-0000A3020000}"/>
    <cellStyle name="메모 27" xfId="652" xr:uid="{00000000-0005-0000-0000-0000A4020000}"/>
    <cellStyle name="메모 28" xfId="653" xr:uid="{00000000-0005-0000-0000-0000A5020000}"/>
    <cellStyle name="메모 29" xfId="654" xr:uid="{00000000-0005-0000-0000-0000A6020000}"/>
    <cellStyle name="메모 3" xfId="655" xr:uid="{00000000-0005-0000-0000-0000A7020000}"/>
    <cellStyle name="메모 30" xfId="656" xr:uid="{00000000-0005-0000-0000-0000A8020000}"/>
    <cellStyle name="메모 31" xfId="657" xr:uid="{00000000-0005-0000-0000-0000A9020000}"/>
    <cellStyle name="메모 32" xfId="658" xr:uid="{00000000-0005-0000-0000-0000AA020000}"/>
    <cellStyle name="메모 33" xfId="659" xr:uid="{00000000-0005-0000-0000-0000AB020000}"/>
    <cellStyle name="메모 34" xfId="660" xr:uid="{00000000-0005-0000-0000-0000AC020000}"/>
    <cellStyle name="메모 35" xfId="661" xr:uid="{00000000-0005-0000-0000-0000AD020000}"/>
    <cellStyle name="메모 36" xfId="662" xr:uid="{00000000-0005-0000-0000-0000AE020000}"/>
    <cellStyle name="메모 37" xfId="663" xr:uid="{00000000-0005-0000-0000-0000AF020000}"/>
    <cellStyle name="메모 38" xfId="664" xr:uid="{00000000-0005-0000-0000-0000B0020000}"/>
    <cellStyle name="메모 39" xfId="665" xr:uid="{00000000-0005-0000-0000-0000B1020000}"/>
    <cellStyle name="메모 4" xfId="666" xr:uid="{00000000-0005-0000-0000-0000B2020000}"/>
    <cellStyle name="메모 40" xfId="667" xr:uid="{00000000-0005-0000-0000-0000B3020000}"/>
    <cellStyle name="메모 41" xfId="668" xr:uid="{00000000-0005-0000-0000-0000B4020000}"/>
    <cellStyle name="메모 42" xfId="669" xr:uid="{00000000-0005-0000-0000-0000B5020000}"/>
    <cellStyle name="메모 43" xfId="670" xr:uid="{00000000-0005-0000-0000-0000B6020000}"/>
    <cellStyle name="메모 44" xfId="671" xr:uid="{00000000-0005-0000-0000-0000B7020000}"/>
    <cellStyle name="메모 45" xfId="672" xr:uid="{00000000-0005-0000-0000-0000B8020000}"/>
    <cellStyle name="메모 46" xfId="673" xr:uid="{00000000-0005-0000-0000-0000B9020000}"/>
    <cellStyle name="메모 47" xfId="674" xr:uid="{00000000-0005-0000-0000-0000BA020000}"/>
    <cellStyle name="메모 48" xfId="675" xr:uid="{00000000-0005-0000-0000-0000BB020000}"/>
    <cellStyle name="메모 49" xfId="676" xr:uid="{00000000-0005-0000-0000-0000BC020000}"/>
    <cellStyle name="메모 5" xfId="677" xr:uid="{00000000-0005-0000-0000-0000BD020000}"/>
    <cellStyle name="메모 50" xfId="678" xr:uid="{00000000-0005-0000-0000-0000BE020000}"/>
    <cellStyle name="메모 51" xfId="679" xr:uid="{00000000-0005-0000-0000-0000BF020000}"/>
    <cellStyle name="메모 52" xfId="680" xr:uid="{00000000-0005-0000-0000-0000C0020000}"/>
    <cellStyle name="메모 53" xfId="681" xr:uid="{00000000-0005-0000-0000-0000C1020000}"/>
    <cellStyle name="메모 54" xfId="682" xr:uid="{00000000-0005-0000-0000-0000C2020000}"/>
    <cellStyle name="메모 55" xfId="683" xr:uid="{00000000-0005-0000-0000-0000C3020000}"/>
    <cellStyle name="메모 56" xfId="684" xr:uid="{00000000-0005-0000-0000-0000C4020000}"/>
    <cellStyle name="메모 57" xfId="685" xr:uid="{00000000-0005-0000-0000-0000C5020000}"/>
    <cellStyle name="메모 6" xfId="686" xr:uid="{00000000-0005-0000-0000-0000C6020000}"/>
    <cellStyle name="메모 7" xfId="687" xr:uid="{00000000-0005-0000-0000-0000C7020000}"/>
    <cellStyle name="메모 8" xfId="688" xr:uid="{00000000-0005-0000-0000-0000C8020000}"/>
    <cellStyle name="메모 9" xfId="689" xr:uid="{00000000-0005-0000-0000-0000C9020000}"/>
    <cellStyle name="보통" xfId="859" builtinId="28" customBuiltin="1"/>
    <cellStyle name="보통 2" xfId="690" xr:uid="{00000000-0005-0000-0000-0000CB020000}"/>
    <cellStyle name="보통 3" xfId="691" xr:uid="{00000000-0005-0000-0000-0000CC020000}"/>
    <cellStyle name="보통 4" xfId="692" xr:uid="{00000000-0005-0000-0000-0000CD020000}"/>
    <cellStyle name="보통 5" xfId="693" xr:uid="{00000000-0005-0000-0000-0000CE020000}"/>
    <cellStyle name="보통 6" xfId="694" xr:uid="{00000000-0005-0000-0000-0000CF020000}"/>
    <cellStyle name="보통 7" xfId="695" xr:uid="{00000000-0005-0000-0000-0000D0020000}"/>
    <cellStyle name="보통 8" xfId="898" xr:uid="{00000000-0005-0000-0000-00008C030000}"/>
    <cellStyle name="설명 텍스트" xfId="867" builtinId="53" customBuiltin="1"/>
    <cellStyle name="설명 텍스트 2" xfId="696" xr:uid="{00000000-0005-0000-0000-0000D2020000}"/>
    <cellStyle name="설명 텍스트 3" xfId="697" xr:uid="{00000000-0005-0000-0000-0000D3020000}"/>
    <cellStyle name="설명 텍스트 4" xfId="698" xr:uid="{00000000-0005-0000-0000-0000D4020000}"/>
    <cellStyle name="설명 텍스트 5" xfId="699" xr:uid="{00000000-0005-0000-0000-0000D5020000}"/>
    <cellStyle name="설명 텍스트 6" xfId="700" xr:uid="{00000000-0005-0000-0000-0000D6020000}"/>
    <cellStyle name="설명 텍스트 7" xfId="701" xr:uid="{00000000-0005-0000-0000-0000D7020000}"/>
    <cellStyle name="셀 확인" xfId="864" builtinId="23" customBuiltin="1"/>
    <cellStyle name="셀 확인 2" xfId="702" xr:uid="{00000000-0005-0000-0000-0000D9020000}"/>
    <cellStyle name="셀 확인 3" xfId="703" xr:uid="{00000000-0005-0000-0000-0000DA020000}"/>
    <cellStyle name="셀 확인 4" xfId="704" xr:uid="{00000000-0005-0000-0000-0000DB020000}"/>
    <cellStyle name="셀 확인 5" xfId="705" xr:uid="{00000000-0005-0000-0000-0000DC020000}"/>
    <cellStyle name="셀 확인 6" xfId="706" xr:uid="{00000000-0005-0000-0000-0000DD020000}"/>
    <cellStyle name="셀 확인 7" xfId="707" xr:uid="{00000000-0005-0000-0000-0000DE020000}"/>
    <cellStyle name="연결된 셀" xfId="863" builtinId="24" customBuiltin="1"/>
    <cellStyle name="연결된 셀 2" xfId="708" xr:uid="{00000000-0005-0000-0000-0000E0020000}"/>
    <cellStyle name="연결된 셀 3" xfId="709" xr:uid="{00000000-0005-0000-0000-0000E1020000}"/>
    <cellStyle name="연결된 셀 4" xfId="710" xr:uid="{00000000-0005-0000-0000-0000E2020000}"/>
    <cellStyle name="연결된 셀 5" xfId="711" xr:uid="{00000000-0005-0000-0000-0000E3020000}"/>
    <cellStyle name="연결된 셀 6" xfId="712" xr:uid="{00000000-0005-0000-0000-0000E4020000}"/>
    <cellStyle name="연결된 셀 7" xfId="713" xr:uid="{00000000-0005-0000-0000-0000E5020000}"/>
    <cellStyle name="요약" xfId="868" builtinId="25" customBuiltin="1"/>
    <cellStyle name="요약 2" xfId="714" xr:uid="{00000000-0005-0000-0000-0000E7020000}"/>
    <cellStyle name="요약 3" xfId="715" xr:uid="{00000000-0005-0000-0000-0000E8020000}"/>
    <cellStyle name="요약 4" xfId="716" xr:uid="{00000000-0005-0000-0000-0000E9020000}"/>
    <cellStyle name="요약 5" xfId="717" xr:uid="{00000000-0005-0000-0000-0000EA020000}"/>
    <cellStyle name="요약 6" xfId="718" xr:uid="{00000000-0005-0000-0000-0000EB020000}"/>
    <cellStyle name="요약 7" xfId="719" xr:uid="{00000000-0005-0000-0000-0000EC020000}"/>
    <cellStyle name="입력" xfId="860" builtinId="20" customBuiltin="1"/>
    <cellStyle name="입력 2" xfId="720" xr:uid="{00000000-0005-0000-0000-0000EE020000}"/>
    <cellStyle name="입력 3" xfId="721" xr:uid="{00000000-0005-0000-0000-0000EF020000}"/>
    <cellStyle name="입력 4" xfId="722" xr:uid="{00000000-0005-0000-0000-0000F0020000}"/>
    <cellStyle name="입력 5" xfId="723" xr:uid="{00000000-0005-0000-0000-0000F1020000}"/>
    <cellStyle name="입력 6" xfId="724" xr:uid="{00000000-0005-0000-0000-0000F2020000}"/>
    <cellStyle name="입력 7" xfId="725" xr:uid="{00000000-0005-0000-0000-0000F3020000}"/>
    <cellStyle name="제목" xfId="852" builtinId="15" customBuiltin="1"/>
    <cellStyle name="제목 1" xfId="853" builtinId="16" customBuiltin="1"/>
    <cellStyle name="제목 1 2" xfId="726" xr:uid="{00000000-0005-0000-0000-0000F6020000}"/>
    <cellStyle name="제목 1 3" xfId="727" xr:uid="{00000000-0005-0000-0000-0000F7020000}"/>
    <cellStyle name="제목 1 4" xfId="728" xr:uid="{00000000-0005-0000-0000-0000F8020000}"/>
    <cellStyle name="제목 1 5" xfId="729" xr:uid="{00000000-0005-0000-0000-0000F9020000}"/>
    <cellStyle name="제목 1 6" xfId="730" xr:uid="{00000000-0005-0000-0000-0000FA020000}"/>
    <cellStyle name="제목 1 7" xfId="731" xr:uid="{00000000-0005-0000-0000-0000FB020000}"/>
    <cellStyle name="제목 10" xfId="732" xr:uid="{00000000-0005-0000-0000-0000FC020000}"/>
    <cellStyle name="제목 11" xfId="897" xr:uid="{00000000-0005-0000-0000-00008D030000}"/>
    <cellStyle name="제목 2" xfId="854" builtinId="17" customBuiltin="1"/>
    <cellStyle name="제목 2 2" xfId="733" xr:uid="{00000000-0005-0000-0000-0000FE020000}"/>
    <cellStyle name="제목 2 3" xfId="734" xr:uid="{00000000-0005-0000-0000-0000FF020000}"/>
    <cellStyle name="제목 2 4" xfId="735" xr:uid="{00000000-0005-0000-0000-000000030000}"/>
    <cellStyle name="제목 2 5" xfId="736" xr:uid="{00000000-0005-0000-0000-000001030000}"/>
    <cellStyle name="제목 2 6" xfId="737" xr:uid="{00000000-0005-0000-0000-000002030000}"/>
    <cellStyle name="제목 2 7" xfId="738" xr:uid="{00000000-0005-0000-0000-000003030000}"/>
    <cellStyle name="제목 3" xfId="855" builtinId="18" customBuiltin="1"/>
    <cellStyle name="제목 3 2" xfId="739" xr:uid="{00000000-0005-0000-0000-000005030000}"/>
    <cellStyle name="제목 3 3" xfId="740" xr:uid="{00000000-0005-0000-0000-000006030000}"/>
    <cellStyle name="제목 3 4" xfId="741" xr:uid="{00000000-0005-0000-0000-000007030000}"/>
    <cellStyle name="제목 3 5" xfId="742" xr:uid="{00000000-0005-0000-0000-000008030000}"/>
    <cellStyle name="제목 3 6" xfId="743" xr:uid="{00000000-0005-0000-0000-000009030000}"/>
    <cellStyle name="제목 3 7" xfId="744" xr:uid="{00000000-0005-0000-0000-00000A030000}"/>
    <cellStyle name="제목 4" xfId="856" builtinId="19" customBuiltin="1"/>
    <cellStyle name="제목 4 2" xfId="745" xr:uid="{00000000-0005-0000-0000-00000C030000}"/>
    <cellStyle name="제목 4 3" xfId="746" xr:uid="{00000000-0005-0000-0000-00000D030000}"/>
    <cellStyle name="제목 4 4" xfId="747" xr:uid="{00000000-0005-0000-0000-00000E030000}"/>
    <cellStyle name="제목 4 5" xfId="748" xr:uid="{00000000-0005-0000-0000-00000F030000}"/>
    <cellStyle name="제목 4 6" xfId="749" xr:uid="{00000000-0005-0000-0000-000010030000}"/>
    <cellStyle name="제목 4 7" xfId="750" xr:uid="{00000000-0005-0000-0000-000011030000}"/>
    <cellStyle name="제목 5" xfId="751" xr:uid="{00000000-0005-0000-0000-000012030000}"/>
    <cellStyle name="제목 6" xfId="752" xr:uid="{00000000-0005-0000-0000-000013030000}"/>
    <cellStyle name="제목 7" xfId="753" xr:uid="{00000000-0005-0000-0000-000014030000}"/>
    <cellStyle name="제목 8" xfId="754" xr:uid="{00000000-0005-0000-0000-000015030000}"/>
    <cellStyle name="제목 9" xfId="755" xr:uid="{00000000-0005-0000-0000-000016030000}"/>
    <cellStyle name="좋음" xfId="857" builtinId="26" customBuiltin="1"/>
    <cellStyle name="좋음 2" xfId="756" xr:uid="{00000000-0005-0000-0000-000018030000}"/>
    <cellStyle name="좋음 3" xfId="757" xr:uid="{00000000-0005-0000-0000-000019030000}"/>
    <cellStyle name="좋음 4" xfId="758" xr:uid="{00000000-0005-0000-0000-00001A030000}"/>
    <cellStyle name="좋음 5" xfId="759" xr:uid="{00000000-0005-0000-0000-00001B030000}"/>
    <cellStyle name="좋음 6" xfId="760" xr:uid="{00000000-0005-0000-0000-00001C030000}"/>
    <cellStyle name="좋음 7" xfId="761" xr:uid="{00000000-0005-0000-0000-00001D030000}"/>
    <cellStyle name="출력" xfId="861" builtinId="21" customBuiltin="1"/>
    <cellStyle name="출력 2" xfId="762" xr:uid="{00000000-0005-0000-0000-00001F030000}"/>
    <cellStyle name="출력 3" xfId="763" xr:uid="{00000000-0005-0000-0000-000020030000}"/>
    <cellStyle name="출력 4" xfId="764" xr:uid="{00000000-0005-0000-0000-000021030000}"/>
    <cellStyle name="출력 5" xfId="765" xr:uid="{00000000-0005-0000-0000-000022030000}"/>
    <cellStyle name="출력 6" xfId="766" xr:uid="{00000000-0005-0000-0000-000023030000}"/>
    <cellStyle name="출력 7" xfId="767" xr:uid="{00000000-0005-0000-0000-000024030000}"/>
    <cellStyle name="표준" xfId="0" builtinId="0"/>
    <cellStyle name="표준 10" xfId="768" xr:uid="{00000000-0005-0000-0000-000026030000}"/>
    <cellStyle name="표준 11" xfId="769" xr:uid="{00000000-0005-0000-0000-000027030000}"/>
    <cellStyle name="표준 12" xfId="770" xr:uid="{00000000-0005-0000-0000-000028030000}"/>
    <cellStyle name="표준 12 2" xfId="771" xr:uid="{00000000-0005-0000-0000-000029030000}"/>
    <cellStyle name="표준 13" xfId="772" xr:uid="{00000000-0005-0000-0000-00002A030000}"/>
    <cellStyle name="표준 14" xfId="773" xr:uid="{00000000-0005-0000-0000-00002B030000}"/>
    <cellStyle name="표준 15" xfId="774" xr:uid="{00000000-0005-0000-0000-00002C030000}"/>
    <cellStyle name="표준 16" xfId="775" xr:uid="{00000000-0005-0000-0000-00002D030000}"/>
    <cellStyle name="표준 17" xfId="776" xr:uid="{00000000-0005-0000-0000-00002E030000}"/>
    <cellStyle name="표준 18" xfId="777" xr:uid="{00000000-0005-0000-0000-00002F030000}"/>
    <cellStyle name="표준 19" xfId="778" xr:uid="{00000000-0005-0000-0000-000030030000}"/>
    <cellStyle name="표준 19 2" xfId="779" xr:uid="{00000000-0005-0000-0000-000031030000}"/>
    <cellStyle name="표준 2" xfId="780" xr:uid="{00000000-0005-0000-0000-000032030000}"/>
    <cellStyle name="표준 2 2" xfId="3" xr:uid="{00000000-0005-0000-0000-000033030000}"/>
    <cellStyle name="표준 2 3" xfId="1" xr:uid="{00000000-0005-0000-0000-000034030000}"/>
    <cellStyle name="표준 20" xfId="781" xr:uid="{00000000-0005-0000-0000-000035030000}"/>
    <cellStyle name="표준 20 2" xfId="782" xr:uid="{00000000-0005-0000-0000-000036030000}"/>
    <cellStyle name="표준 21" xfId="783" xr:uid="{00000000-0005-0000-0000-000037030000}"/>
    <cellStyle name="표준 21 2" xfId="784" xr:uid="{00000000-0005-0000-0000-000038030000}"/>
    <cellStyle name="표준 22" xfId="785" xr:uid="{00000000-0005-0000-0000-000039030000}"/>
    <cellStyle name="표준 22 2" xfId="786" xr:uid="{00000000-0005-0000-0000-00003A030000}"/>
    <cellStyle name="표준 23" xfId="787" xr:uid="{00000000-0005-0000-0000-00003B030000}"/>
    <cellStyle name="표준 23 2" xfId="788" xr:uid="{00000000-0005-0000-0000-00003C030000}"/>
    <cellStyle name="표준 24" xfId="789" xr:uid="{00000000-0005-0000-0000-00003D030000}"/>
    <cellStyle name="표준 24 2" xfId="790" xr:uid="{00000000-0005-0000-0000-00003E030000}"/>
    <cellStyle name="표준 25" xfId="791" xr:uid="{00000000-0005-0000-0000-00003F030000}"/>
    <cellStyle name="표준 25 2" xfId="792" xr:uid="{00000000-0005-0000-0000-000040030000}"/>
    <cellStyle name="표준 26" xfId="793" xr:uid="{00000000-0005-0000-0000-000041030000}"/>
    <cellStyle name="표준 26 2" xfId="794" xr:uid="{00000000-0005-0000-0000-000042030000}"/>
    <cellStyle name="표준 27" xfId="795" xr:uid="{00000000-0005-0000-0000-000043030000}"/>
    <cellStyle name="표준 27 2" xfId="796" xr:uid="{00000000-0005-0000-0000-000044030000}"/>
    <cellStyle name="표준 28" xfId="797" xr:uid="{00000000-0005-0000-0000-000045030000}"/>
    <cellStyle name="표준 29" xfId="798" xr:uid="{00000000-0005-0000-0000-000046030000}"/>
    <cellStyle name="표준 3" xfId="799" xr:uid="{00000000-0005-0000-0000-000047030000}"/>
    <cellStyle name="표준 30" xfId="800" xr:uid="{00000000-0005-0000-0000-000048030000}"/>
    <cellStyle name="표준 31" xfId="801" xr:uid="{00000000-0005-0000-0000-000049030000}"/>
    <cellStyle name="표준 32" xfId="802" xr:uid="{00000000-0005-0000-0000-00004A030000}"/>
    <cellStyle name="표준 33" xfId="803" xr:uid="{00000000-0005-0000-0000-00004B030000}"/>
    <cellStyle name="표준 34" xfId="804" xr:uid="{00000000-0005-0000-0000-00004C030000}"/>
    <cellStyle name="표준 35" xfId="805" xr:uid="{00000000-0005-0000-0000-00004D030000}"/>
    <cellStyle name="표준 36" xfId="806" xr:uid="{00000000-0005-0000-0000-00004E030000}"/>
    <cellStyle name="표준 37" xfId="807" xr:uid="{00000000-0005-0000-0000-00004F030000}"/>
    <cellStyle name="표준 38" xfId="808" xr:uid="{00000000-0005-0000-0000-000050030000}"/>
    <cellStyle name="표준 39" xfId="809" xr:uid="{00000000-0005-0000-0000-000051030000}"/>
    <cellStyle name="표준 39 2" xfId="810" xr:uid="{00000000-0005-0000-0000-000052030000}"/>
    <cellStyle name="표준 4" xfId="811" xr:uid="{00000000-0005-0000-0000-000053030000}"/>
    <cellStyle name="표준 40" xfId="812" xr:uid="{00000000-0005-0000-0000-000054030000}"/>
    <cellStyle name="표준 40 2" xfId="813" xr:uid="{00000000-0005-0000-0000-000055030000}"/>
    <cellStyle name="표준 41" xfId="814" xr:uid="{00000000-0005-0000-0000-000056030000}"/>
    <cellStyle name="표준 41 2" xfId="815" xr:uid="{00000000-0005-0000-0000-000057030000}"/>
    <cellStyle name="표준 42" xfId="816" xr:uid="{00000000-0005-0000-0000-000058030000}"/>
    <cellStyle name="표준 42 2" xfId="817" xr:uid="{00000000-0005-0000-0000-000059030000}"/>
    <cellStyle name="표준 43" xfId="818" xr:uid="{00000000-0005-0000-0000-00005A030000}"/>
    <cellStyle name="표준 43 2" xfId="819" xr:uid="{00000000-0005-0000-0000-00005B030000}"/>
    <cellStyle name="표준 44" xfId="820" xr:uid="{00000000-0005-0000-0000-00005C030000}"/>
    <cellStyle name="표준 44 2" xfId="821" xr:uid="{00000000-0005-0000-0000-00005D030000}"/>
    <cellStyle name="표준 45" xfId="822" xr:uid="{00000000-0005-0000-0000-00005E030000}"/>
    <cellStyle name="표준 45 2" xfId="823" xr:uid="{00000000-0005-0000-0000-00005F030000}"/>
    <cellStyle name="표준 46" xfId="824" xr:uid="{00000000-0005-0000-0000-000060030000}"/>
    <cellStyle name="표준 46 2" xfId="825" xr:uid="{00000000-0005-0000-0000-000061030000}"/>
    <cellStyle name="표준 47" xfId="826" xr:uid="{00000000-0005-0000-0000-000062030000}"/>
    <cellStyle name="표준 47 2" xfId="827" xr:uid="{00000000-0005-0000-0000-000063030000}"/>
    <cellStyle name="표준 48" xfId="828" xr:uid="{00000000-0005-0000-0000-000064030000}"/>
    <cellStyle name="표준 48 2" xfId="829" xr:uid="{00000000-0005-0000-0000-000065030000}"/>
    <cellStyle name="표준 49" xfId="830" xr:uid="{00000000-0005-0000-0000-000066030000}"/>
    <cellStyle name="표준 5" xfId="831" xr:uid="{00000000-0005-0000-0000-000067030000}"/>
    <cellStyle name="표준 50" xfId="832" xr:uid="{00000000-0005-0000-0000-000068030000}"/>
    <cellStyle name="표준 51" xfId="833" xr:uid="{00000000-0005-0000-0000-000069030000}"/>
    <cellStyle name="표준 52" xfId="834" xr:uid="{00000000-0005-0000-0000-00006A030000}"/>
    <cellStyle name="표준 53" xfId="835" xr:uid="{00000000-0005-0000-0000-00006B030000}"/>
    <cellStyle name="표준 54" xfId="836" xr:uid="{00000000-0005-0000-0000-00006C030000}"/>
    <cellStyle name="표준 55" xfId="837" xr:uid="{00000000-0005-0000-0000-00006D030000}"/>
    <cellStyle name="표준 56" xfId="838" xr:uid="{00000000-0005-0000-0000-00006E030000}"/>
    <cellStyle name="표준 57" xfId="839" xr:uid="{00000000-0005-0000-0000-00006F030000}"/>
    <cellStyle name="표준 58" xfId="840" xr:uid="{00000000-0005-0000-0000-000070030000}"/>
    <cellStyle name="표준 59" xfId="841" xr:uid="{00000000-0005-0000-0000-000071030000}"/>
    <cellStyle name="표준 6" xfId="842" xr:uid="{00000000-0005-0000-0000-000072030000}"/>
    <cellStyle name="표준 60" xfId="843" xr:uid="{00000000-0005-0000-0000-000073030000}"/>
    <cellStyle name="표준 60 2" xfId="844" xr:uid="{00000000-0005-0000-0000-000074030000}"/>
    <cellStyle name="표준 61" xfId="845" xr:uid="{00000000-0005-0000-0000-000075030000}"/>
    <cellStyle name="표준 62" xfId="846" xr:uid="{00000000-0005-0000-0000-000076030000}"/>
    <cellStyle name="표준 62 2" xfId="847" xr:uid="{00000000-0005-0000-0000-000077030000}"/>
    <cellStyle name="표준 63" xfId="848" xr:uid="{00000000-0005-0000-0000-000078030000}"/>
    <cellStyle name="표준 64" xfId="2" xr:uid="{00000000-0005-0000-0000-000079030000}"/>
    <cellStyle name="표준 65" xfId="893" xr:uid="{00000000-0005-0000-0000-00007A030000}"/>
    <cellStyle name="표준 66" xfId="894" xr:uid="{00000000-0005-0000-0000-00007B030000}"/>
    <cellStyle name="표준 67" xfId="895" xr:uid="{00000000-0005-0000-0000-00007C030000}"/>
    <cellStyle name="표준 68" xfId="896" xr:uid="{00000000-0005-0000-0000-00007D030000}"/>
    <cellStyle name="표준 69" xfId="905" xr:uid="{B525EFB8-1F5B-482C-86CA-DC71EC4CCEC2}"/>
    <cellStyle name="표준 7" xfId="849" xr:uid="{00000000-0005-0000-0000-00007E030000}"/>
    <cellStyle name="표준 8" xfId="850" xr:uid="{00000000-0005-0000-0000-00007F030000}"/>
    <cellStyle name="표준 9" xfId="851" xr:uid="{00000000-0005-0000-0000-000080030000}"/>
  </cellStyles>
  <dxfs count="0"/>
  <tableStyles count="0" defaultTableStyle="TableStyleMedium9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1"/>
  <sheetViews>
    <sheetView tabSelected="1" zoomScale="70" zoomScaleNormal="70" workbookViewId="0">
      <pane ySplit="3" topLeftCell="A4" activePane="bottomLeft" state="frozen"/>
      <selection pane="bottomLeft" activeCell="A2" sqref="A2:A3"/>
    </sheetView>
  </sheetViews>
  <sheetFormatPr defaultRowHeight="16.5" x14ac:dyDescent="0.3"/>
  <cols>
    <col min="1" max="1" width="20.25" style="14" customWidth="1"/>
    <col min="2" max="2" width="14.625" style="14" customWidth="1"/>
    <col min="3" max="3" width="15.375" style="53" customWidth="1"/>
    <col min="4" max="4" width="10.5" style="58" bestFit="1" customWidth="1"/>
    <col min="5" max="5" width="14.375" style="53" bestFit="1" customWidth="1"/>
    <col min="6" max="6" width="10.5" style="58" bestFit="1" customWidth="1"/>
    <col min="7" max="7" width="15" style="53" bestFit="1" customWidth="1"/>
    <col min="8" max="8" width="10.5" style="58" bestFit="1" customWidth="1"/>
    <col min="9" max="9" width="10.5" style="53" bestFit="1" customWidth="1"/>
    <col min="10" max="10" width="10.5" style="58" bestFit="1" customWidth="1"/>
    <col min="11" max="11" width="14.5" style="53" customWidth="1"/>
    <col min="12" max="12" width="10.5" style="58" bestFit="1" customWidth="1"/>
    <col min="13" max="13" width="11.625" style="53" customWidth="1"/>
    <col min="14" max="14" width="10.5" style="58" bestFit="1" customWidth="1"/>
    <col min="15" max="15" width="10.5" style="53" bestFit="1" customWidth="1"/>
    <col min="16" max="16" width="10.5" style="58" bestFit="1" customWidth="1"/>
    <col min="17" max="17" width="10.5" style="53" bestFit="1" customWidth="1"/>
    <col min="18" max="18" width="10.5" style="58" bestFit="1" customWidth="1"/>
    <col min="19" max="19" width="12.375" style="53" bestFit="1" customWidth="1"/>
    <col min="20" max="20" width="10.5" style="58" bestFit="1" customWidth="1"/>
    <col min="21" max="21" width="10.875" style="53" bestFit="1" customWidth="1"/>
    <col min="22" max="22" width="10.5" style="58" bestFit="1" customWidth="1"/>
    <col min="23" max="23" width="10.875" style="53" bestFit="1" customWidth="1"/>
    <col min="24" max="24" width="10.5" style="58" bestFit="1" customWidth="1"/>
    <col min="25" max="25" width="10.5" style="53" bestFit="1" customWidth="1"/>
    <col min="26" max="26" width="10.5" style="58" bestFit="1" customWidth="1"/>
    <col min="27" max="27" width="10.5" style="53" bestFit="1" customWidth="1"/>
    <col min="28" max="28" width="10.5" style="58" bestFit="1" customWidth="1"/>
    <col min="29" max="29" width="10.5" style="53" bestFit="1" customWidth="1"/>
    <col min="30" max="30" width="10.5" style="58" bestFit="1" customWidth="1"/>
    <col min="31" max="31" width="11" style="53" bestFit="1" customWidth="1"/>
    <col min="32" max="32" width="10.5" style="58" bestFit="1" customWidth="1"/>
    <col min="33" max="33" width="10.875" style="53" bestFit="1" customWidth="1"/>
    <col min="34" max="34" width="10.5" style="58" bestFit="1" customWidth="1"/>
    <col min="35" max="35" width="10.5" style="53" bestFit="1" customWidth="1"/>
    <col min="36" max="36" width="10.5" style="58" bestFit="1" customWidth="1"/>
    <col min="37" max="37" width="14.375" style="53" bestFit="1" customWidth="1"/>
    <col min="38" max="38" width="10.5" style="58" bestFit="1" customWidth="1"/>
    <col min="39" max="39" width="13.75" style="53" bestFit="1" customWidth="1"/>
    <col min="40" max="40" width="10.5" style="58" bestFit="1" customWidth="1"/>
    <col min="41" max="41" width="12.5" style="53" bestFit="1" customWidth="1"/>
    <col min="42" max="42" width="10.5" style="58" bestFit="1" customWidth="1"/>
    <col min="43" max="43" width="10.5" style="53" bestFit="1" customWidth="1"/>
    <col min="44" max="44" width="10.5" style="58" bestFit="1" customWidth="1"/>
    <col min="45" max="45" width="10.5" style="53" bestFit="1" customWidth="1"/>
    <col min="46" max="46" width="10.5" style="58" bestFit="1" customWidth="1"/>
    <col min="47" max="47" width="10.875" style="53" bestFit="1" customWidth="1"/>
    <col min="48" max="48" width="10.5" style="58" bestFit="1" customWidth="1"/>
    <col min="49" max="49" width="12.5" style="53" bestFit="1" customWidth="1"/>
    <col min="50" max="50" width="10.5" style="58" bestFit="1" customWidth="1"/>
    <col min="51" max="51" width="13.125" style="53" bestFit="1" customWidth="1"/>
    <col min="52" max="52" width="10.5" style="58" bestFit="1" customWidth="1"/>
    <col min="53" max="53" width="10.5" style="53" bestFit="1" customWidth="1"/>
    <col min="54" max="54" width="10.5" style="58" bestFit="1" customWidth="1"/>
    <col min="55" max="55" width="10.5" style="53" bestFit="1" customWidth="1"/>
    <col min="56" max="56" width="10.5" style="58" bestFit="1" customWidth="1"/>
    <col min="57" max="57" width="11.375" style="53" bestFit="1" customWidth="1"/>
    <col min="58" max="58" width="10.5" style="58" bestFit="1" customWidth="1"/>
    <col min="59" max="59" width="12.25" style="53" bestFit="1" customWidth="1"/>
    <col min="60" max="60" width="10.5" style="58" bestFit="1" customWidth="1"/>
    <col min="61" max="16384" width="9" style="12"/>
  </cols>
  <sheetData>
    <row r="1" spans="1:61" s="7" customFormat="1" ht="50.25" customHeight="1" thickBot="1" x14ac:dyDescent="0.35">
      <c r="A1" s="1" t="s">
        <v>1706</v>
      </c>
      <c r="B1" s="2"/>
      <c r="C1" s="3"/>
      <c r="D1" s="6"/>
      <c r="E1" s="5"/>
      <c r="F1" s="6"/>
      <c r="G1" s="5"/>
      <c r="H1" s="6"/>
      <c r="I1" s="5"/>
      <c r="J1" s="6"/>
      <c r="K1" s="5"/>
      <c r="L1" s="6"/>
      <c r="M1" s="5"/>
      <c r="N1" s="6"/>
      <c r="O1" s="5"/>
      <c r="P1" s="6"/>
      <c r="Q1" s="5"/>
      <c r="R1" s="6"/>
      <c r="S1" s="5"/>
      <c r="T1" s="6"/>
      <c r="U1" s="5"/>
      <c r="V1" s="6"/>
      <c r="W1" s="5"/>
      <c r="X1" s="6"/>
      <c r="Y1" s="5"/>
      <c r="Z1" s="6"/>
      <c r="AA1" s="5"/>
      <c r="AB1" s="6"/>
      <c r="AC1" s="5"/>
      <c r="AD1" s="6"/>
      <c r="AE1" s="5"/>
      <c r="AF1" s="6"/>
      <c r="AG1" s="5"/>
      <c r="AH1" s="6"/>
      <c r="AI1" s="5"/>
      <c r="AJ1" s="6"/>
      <c r="AK1" s="5"/>
      <c r="AL1" s="6"/>
      <c r="AM1" s="5"/>
      <c r="AN1" s="6"/>
      <c r="AO1" s="5"/>
      <c r="AP1" s="6"/>
      <c r="AQ1" s="5"/>
      <c r="AR1" s="6"/>
      <c r="AS1" s="5"/>
      <c r="AT1" s="6"/>
      <c r="AU1" s="5"/>
      <c r="AV1" s="6"/>
      <c r="AW1" s="5"/>
      <c r="AX1" s="6"/>
      <c r="AY1" s="5"/>
      <c r="AZ1" s="6"/>
      <c r="BA1" s="5"/>
      <c r="BB1" s="6"/>
      <c r="BC1" s="5"/>
      <c r="BD1" s="6"/>
      <c r="BE1" s="5"/>
      <c r="BF1" s="6"/>
      <c r="BG1" s="5"/>
      <c r="BH1" s="6"/>
    </row>
    <row r="2" spans="1:61" s="8" customFormat="1" ht="19.5" customHeight="1" x14ac:dyDescent="0.3">
      <c r="A2" s="65" t="s">
        <v>0</v>
      </c>
      <c r="B2" s="67" t="s">
        <v>1</v>
      </c>
      <c r="C2" s="29" t="s">
        <v>2</v>
      </c>
      <c r="D2" s="33"/>
      <c r="E2" s="29" t="s">
        <v>3</v>
      </c>
      <c r="F2" s="33"/>
      <c r="G2" s="29" t="s">
        <v>4</v>
      </c>
      <c r="H2" s="33"/>
      <c r="I2" s="29" t="s">
        <v>5</v>
      </c>
      <c r="J2" s="33"/>
      <c r="K2" s="29" t="s">
        <v>6</v>
      </c>
      <c r="L2" s="33"/>
      <c r="M2" s="29" t="s">
        <v>7</v>
      </c>
      <c r="N2" s="33"/>
      <c r="O2" s="29" t="s">
        <v>8</v>
      </c>
      <c r="P2" s="33"/>
      <c r="Q2" s="29" t="s">
        <v>9</v>
      </c>
      <c r="R2" s="33"/>
      <c r="S2" s="29" t="s">
        <v>10</v>
      </c>
      <c r="T2" s="33"/>
      <c r="U2" s="29" t="s">
        <v>11</v>
      </c>
      <c r="V2" s="33"/>
      <c r="W2" s="29" t="s">
        <v>12</v>
      </c>
      <c r="X2" s="33"/>
      <c r="Y2" s="29" t="s">
        <v>13</v>
      </c>
      <c r="Z2" s="33"/>
      <c r="AA2" s="29" t="s">
        <v>14</v>
      </c>
      <c r="AB2" s="33"/>
      <c r="AC2" s="29" t="s">
        <v>15</v>
      </c>
      <c r="AD2" s="33"/>
      <c r="AE2" s="29" t="s">
        <v>16</v>
      </c>
      <c r="AF2" s="33"/>
      <c r="AG2" s="29" t="s">
        <v>17</v>
      </c>
      <c r="AH2" s="33"/>
      <c r="AI2" s="29" t="s">
        <v>18</v>
      </c>
      <c r="AJ2" s="33"/>
      <c r="AK2" s="29" t="s">
        <v>19</v>
      </c>
      <c r="AL2" s="33"/>
      <c r="AM2" s="29" t="s">
        <v>20</v>
      </c>
      <c r="AN2" s="33"/>
      <c r="AO2" s="29" t="s">
        <v>21</v>
      </c>
      <c r="AP2" s="33"/>
      <c r="AQ2" s="29" t="s">
        <v>22</v>
      </c>
      <c r="AR2" s="33"/>
      <c r="AS2" s="29" t="s">
        <v>23</v>
      </c>
      <c r="AT2" s="33"/>
      <c r="AU2" s="29" t="s">
        <v>24</v>
      </c>
      <c r="AV2" s="33"/>
      <c r="AW2" s="29" t="s">
        <v>25</v>
      </c>
      <c r="AX2" s="33"/>
      <c r="AY2" s="29" t="s">
        <v>26</v>
      </c>
      <c r="AZ2" s="33"/>
      <c r="BA2" s="29" t="s">
        <v>27</v>
      </c>
      <c r="BB2" s="33"/>
      <c r="BC2" s="29" t="s">
        <v>28</v>
      </c>
      <c r="BD2" s="33"/>
      <c r="BE2" s="29" t="s">
        <v>29</v>
      </c>
      <c r="BF2" s="33"/>
      <c r="BG2" s="29" t="s">
        <v>30</v>
      </c>
      <c r="BH2" s="31"/>
    </row>
    <row r="3" spans="1:61" s="11" customFormat="1" ht="19.5" customHeight="1" thickBot="1" x14ac:dyDescent="0.35">
      <c r="A3" s="66"/>
      <c r="B3" s="68"/>
      <c r="C3" s="9" t="s">
        <v>31</v>
      </c>
      <c r="D3" s="10" t="s">
        <v>32</v>
      </c>
      <c r="E3" s="9" t="s">
        <v>33</v>
      </c>
      <c r="F3" s="10" t="s">
        <v>32</v>
      </c>
      <c r="G3" s="9" t="s">
        <v>33</v>
      </c>
      <c r="H3" s="10" t="s">
        <v>32</v>
      </c>
      <c r="I3" s="9" t="s">
        <v>33</v>
      </c>
      <c r="J3" s="10" t="s">
        <v>32</v>
      </c>
      <c r="K3" s="9" t="s">
        <v>33</v>
      </c>
      <c r="L3" s="10" t="s">
        <v>32</v>
      </c>
      <c r="M3" s="9" t="s">
        <v>33</v>
      </c>
      <c r="N3" s="10" t="s">
        <v>32</v>
      </c>
      <c r="O3" s="9" t="s">
        <v>33</v>
      </c>
      <c r="P3" s="10" t="s">
        <v>32</v>
      </c>
      <c r="Q3" s="9" t="s">
        <v>33</v>
      </c>
      <c r="R3" s="10" t="s">
        <v>32</v>
      </c>
      <c r="S3" s="9" t="s">
        <v>33</v>
      </c>
      <c r="T3" s="10" t="s">
        <v>32</v>
      </c>
      <c r="U3" s="9" t="s">
        <v>33</v>
      </c>
      <c r="V3" s="10" t="s">
        <v>32</v>
      </c>
      <c r="W3" s="9" t="s">
        <v>33</v>
      </c>
      <c r="X3" s="10" t="s">
        <v>32</v>
      </c>
      <c r="Y3" s="9" t="s">
        <v>33</v>
      </c>
      <c r="Z3" s="10" t="s">
        <v>32</v>
      </c>
      <c r="AA3" s="9" t="s">
        <v>33</v>
      </c>
      <c r="AB3" s="10" t="s">
        <v>32</v>
      </c>
      <c r="AC3" s="9" t="s">
        <v>33</v>
      </c>
      <c r="AD3" s="10" t="s">
        <v>32</v>
      </c>
      <c r="AE3" s="9" t="s">
        <v>33</v>
      </c>
      <c r="AF3" s="10" t="s">
        <v>32</v>
      </c>
      <c r="AG3" s="9" t="s">
        <v>33</v>
      </c>
      <c r="AH3" s="10" t="s">
        <v>32</v>
      </c>
      <c r="AI3" s="9" t="s">
        <v>33</v>
      </c>
      <c r="AJ3" s="10" t="s">
        <v>32</v>
      </c>
      <c r="AK3" s="9" t="s">
        <v>33</v>
      </c>
      <c r="AL3" s="10" t="s">
        <v>32</v>
      </c>
      <c r="AM3" s="9" t="s">
        <v>33</v>
      </c>
      <c r="AN3" s="10" t="s">
        <v>32</v>
      </c>
      <c r="AO3" s="9" t="s">
        <v>33</v>
      </c>
      <c r="AP3" s="10" t="s">
        <v>32</v>
      </c>
      <c r="AQ3" s="9" t="s">
        <v>33</v>
      </c>
      <c r="AR3" s="10" t="s">
        <v>32</v>
      </c>
      <c r="AS3" s="9" t="s">
        <v>33</v>
      </c>
      <c r="AT3" s="10" t="s">
        <v>32</v>
      </c>
      <c r="AU3" s="9" t="s">
        <v>33</v>
      </c>
      <c r="AV3" s="10" t="s">
        <v>32</v>
      </c>
      <c r="AW3" s="9" t="s">
        <v>33</v>
      </c>
      <c r="AX3" s="10" t="s">
        <v>32</v>
      </c>
      <c r="AY3" s="9" t="s">
        <v>33</v>
      </c>
      <c r="AZ3" s="10" t="s">
        <v>32</v>
      </c>
      <c r="BA3" s="9" t="s">
        <v>33</v>
      </c>
      <c r="BB3" s="10" t="s">
        <v>32</v>
      </c>
      <c r="BC3" s="9" t="s">
        <v>33</v>
      </c>
      <c r="BD3" s="10" t="s">
        <v>32</v>
      </c>
      <c r="BE3" s="9" t="s">
        <v>33</v>
      </c>
      <c r="BF3" s="10" t="s">
        <v>32</v>
      </c>
      <c r="BG3" s="9" t="s">
        <v>33</v>
      </c>
      <c r="BH3" s="32" t="s">
        <v>32</v>
      </c>
    </row>
    <row r="4" spans="1:61" s="8" customFormat="1" ht="19.5" customHeight="1" thickTop="1" x14ac:dyDescent="0.3">
      <c r="A4" s="30" t="s">
        <v>34</v>
      </c>
      <c r="B4" s="16" t="s">
        <v>35</v>
      </c>
      <c r="C4" s="26">
        <f t="shared" ref="C4:AH4" si="0">SUM(C5,C95,C114)</f>
        <v>591227600.70000005</v>
      </c>
      <c r="D4" s="27">
        <f t="shared" si="0"/>
        <v>349080</v>
      </c>
      <c r="E4" s="26">
        <f t="shared" si="0"/>
        <v>37869643.600000001</v>
      </c>
      <c r="F4" s="27">
        <f t="shared" si="0"/>
        <v>48797</v>
      </c>
      <c r="G4" s="26">
        <f t="shared" si="0"/>
        <v>62918035.599999994</v>
      </c>
      <c r="H4" s="27">
        <f t="shared" si="0"/>
        <v>58341</v>
      </c>
      <c r="I4" s="26">
        <f t="shared" si="0"/>
        <v>222989.4</v>
      </c>
      <c r="J4" s="27">
        <f t="shared" si="0"/>
        <v>202</v>
      </c>
      <c r="K4" s="26">
        <f t="shared" si="0"/>
        <v>2757165.1</v>
      </c>
      <c r="L4" s="27">
        <f t="shared" si="0"/>
        <v>1277</v>
      </c>
      <c r="M4" s="26">
        <f t="shared" si="0"/>
        <v>303535961.10000002</v>
      </c>
      <c r="N4" s="27">
        <f t="shared" si="0"/>
        <v>49847</v>
      </c>
      <c r="O4" s="26">
        <f t="shared" si="0"/>
        <v>0</v>
      </c>
      <c r="P4" s="27">
        <f t="shared" si="0"/>
        <v>0</v>
      </c>
      <c r="Q4" s="26">
        <f t="shared" si="0"/>
        <v>0</v>
      </c>
      <c r="R4" s="27">
        <f t="shared" si="0"/>
        <v>0</v>
      </c>
      <c r="S4" s="26">
        <f t="shared" si="0"/>
        <v>56006341.099999994</v>
      </c>
      <c r="T4" s="27">
        <f t="shared" si="0"/>
        <v>72568</v>
      </c>
      <c r="U4" s="26">
        <f t="shared" si="0"/>
        <v>11664664.799999997</v>
      </c>
      <c r="V4" s="27">
        <f t="shared" si="0"/>
        <v>7116</v>
      </c>
      <c r="W4" s="26">
        <f t="shared" si="0"/>
        <v>5319068.7</v>
      </c>
      <c r="X4" s="27">
        <f t="shared" si="0"/>
        <v>598</v>
      </c>
      <c r="Y4" s="26">
        <f t="shared" si="0"/>
        <v>501280.5</v>
      </c>
      <c r="Z4" s="27">
        <f t="shared" si="0"/>
        <v>370</v>
      </c>
      <c r="AA4" s="26">
        <f t="shared" si="0"/>
        <v>352010</v>
      </c>
      <c r="AB4" s="27">
        <f t="shared" si="0"/>
        <v>437</v>
      </c>
      <c r="AC4" s="26">
        <f t="shared" si="0"/>
        <v>4701798.3999999994</v>
      </c>
      <c r="AD4" s="27">
        <f t="shared" si="0"/>
        <v>1772</v>
      </c>
      <c r="AE4" s="26">
        <f t="shared" si="0"/>
        <v>26933624</v>
      </c>
      <c r="AF4" s="27">
        <f t="shared" si="0"/>
        <v>66372</v>
      </c>
      <c r="AG4" s="26">
        <f t="shared" si="0"/>
        <v>497459.10000000003</v>
      </c>
      <c r="AH4" s="27">
        <f t="shared" si="0"/>
        <v>649</v>
      </c>
      <c r="AI4" s="26">
        <f t="shared" ref="AI4:BH4" si="1">SUM(AI5,AI95,AI114)</f>
        <v>671280</v>
      </c>
      <c r="AJ4" s="27">
        <f t="shared" si="1"/>
        <v>1060</v>
      </c>
      <c r="AK4" s="26">
        <f t="shared" si="1"/>
        <v>12326131.1</v>
      </c>
      <c r="AL4" s="27">
        <f t="shared" si="1"/>
        <v>10191</v>
      </c>
      <c r="AM4" s="26">
        <f t="shared" si="1"/>
        <v>9039009.0999999978</v>
      </c>
      <c r="AN4" s="27">
        <f t="shared" si="1"/>
        <v>11999</v>
      </c>
      <c r="AO4" s="26">
        <f t="shared" si="1"/>
        <v>6452638.6999999993</v>
      </c>
      <c r="AP4" s="27">
        <f t="shared" si="1"/>
        <v>2059</v>
      </c>
      <c r="AQ4" s="26">
        <f t="shared" si="1"/>
        <v>22870</v>
      </c>
      <c r="AR4" s="27">
        <f t="shared" si="1"/>
        <v>28</v>
      </c>
      <c r="AS4" s="26">
        <f t="shared" si="1"/>
        <v>706656.9</v>
      </c>
      <c r="AT4" s="27">
        <f t="shared" si="1"/>
        <v>403</v>
      </c>
      <c r="AU4" s="26">
        <f t="shared" si="1"/>
        <v>6256392.8000000007</v>
      </c>
      <c r="AV4" s="27">
        <f t="shared" si="1"/>
        <v>1327</v>
      </c>
      <c r="AW4" s="26">
        <f t="shared" si="1"/>
        <v>26547295.199999999</v>
      </c>
      <c r="AX4" s="27">
        <f t="shared" si="1"/>
        <v>4889</v>
      </c>
      <c r="AY4" s="26">
        <f t="shared" si="1"/>
        <v>2543422.1</v>
      </c>
      <c r="AZ4" s="27">
        <f t="shared" si="1"/>
        <v>763</v>
      </c>
      <c r="BA4" s="26">
        <f t="shared" si="1"/>
        <v>1068317.0999999999</v>
      </c>
      <c r="BB4" s="27">
        <f t="shared" si="1"/>
        <v>768</v>
      </c>
      <c r="BC4" s="26">
        <f t="shared" si="1"/>
        <v>17840</v>
      </c>
      <c r="BD4" s="27">
        <f t="shared" si="1"/>
        <v>6</v>
      </c>
      <c r="BE4" s="26">
        <f t="shared" si="1"/>
        <v>2325344.7999999998</v>
      </c>
      <c r="BF4" s="27">
        <f t="shared" si="1"/>
        <v>1146</v>
      </c>
      <c r="BG4" s="28">
        <f t="shared" si="1"/>
        <v>9970361.4999999981</v>
      </c>
      <c r="BH4" s="36">
        <f t="shared" si="1"/>
        <v>6095</v>
      </c>
    </row>
    <row r="5" spans="1:61" s="8" customFormat="1" ht="19.5" customHeight="1" x14ac:dyDescent="0.3">
      <c r="A5" s="45" t="s">
        <v>36</v>
      </c>
      <c r="B5" s="17" t="s">
        <v>37</v>
      </c>
      <c r="C5" s="46">
        <f t="shared" ref="C5:AH5" si="2">C6+C7+C8+C9+C10+C11+C12+C13+C14+C15+C16+C26+C45+C35+C68+C81+C57</f>
        <v>467481971.70000005</v>
      </c>
      <c r="D5" s="47">
        <f t="shared" si="2"/>
        <v>267993</v>
      </c>
      <c r="E5" s="46">
        <f t="shared" si="2"/>
        <v>34442703.5</v>
      </c>
      <c r="F5" s="47">
        <f t="shared" si="2"/>
        <v>41914</v>
      </c>
      <c r="G5" s="46">
        <f t="shared" si="2"/>
        <v>59302441.699999996</v>
      </c>
      <c r="H5" s="47">
        <f t="shared" si="2"/>
        <v>50683</v>
      </c>
      <c r="I5" s="46">
        <f t="shared" si="2"/>
        <v>193044.4</v>
      </c>
      <c r="J5" s="47">
        <f t="shared" si="2"/>
        <v>185</v>
      </c>
      <c r="K5" s="46">
        <f t="shared" si="2"/>
        <v>2676789.1</v>
      </c>
      <c r="L5" s="47">
        <f t="shared" si="2"/>
        <v>1190</v>
      </c>
      <c r="M5" s="46">
        <f t="shared" si="2"/>
        <v>254057013.5</v>
      </c>
      <c r="N5" s="47">
        <f t="shared" si="2"/>
        <v>39140</v>
      </c>
      <c r="O5" s="46">
        <f t="shared" si="2"/>
        <v>0</v>
      </c>
      <c r="P5" s="47">
        <f t="shared" si="2"/>
        <v>0</v>
      </c>
      <c r="Q5" s="46">
        <f t="shared" si="2"/>
        <v>0</v>
      </c>
      <c r="R5" s="47">
        <f t="shared" si="2"/>
        <v>0</v>
      </c>
      <c r="S5" s="46">
        <f t="shared" si="2"/>
        <v>27296151.300000001</v>
      </c>
      <c r="T5" s="47">
        <f t="shared" si="2"/>
        <v>47072</v>
      </c>
      <c r="U5" s="46">
        <f t="shared" si="2"/>
        <v>9812266.8999999985</v>
      </c>
      <c r="V5" s="47">
        <f t="shared" si="2"/>
        <v>6215</v>
      </c>
      <c r="W5" s="46">
        <f t="shared" si="2"/>
        <v>1691324.7000000002</v>
      </c>
      <c r="X5" s="47">
        <f t="shared" si="2"/>
        <v>319</v>
      </c>
      <c r="Y5" s="46">
        <f t="shared" si="2"/>
        <v>241675.7</v>
      </c>
      <c r="Z5" s="47">
        <f t="shared" si="2"/>
        <v>174</v>
      </c>
      <c r="AA5" s="46">
        <f t="shared" si="2"/>
        <v>216071.8</v>
      </c>
      <c r="AB5" s="47">
        <f t="shared" si="2"/>
        <v>267</v>
      </c>
      <c r="AC5" s="46">
        <f t="shared" si="2"/>
        <v>4003472.9999999995</v>
      </c>
      <c r="AD5" s="47">
        <f t="shared" si="2"/>
        <v>1445</v>
      </c>
      <c r="AE5" s="46">
        <f t="shared" si="2"/>
        <v>16027917.5</v>
      </c>
      <c r="AF5" s="47">
        <f t="shared" si="2"/>
        <v>47754</v>
      </c>
      <c r="AG5" s="46">
        <f t="shared" si="2"/>
        <v>164176</v>
      </c>
      <c r="AH5" s="47">
        <f t="shared" si="2"/>
        <v>489</v>
      </c>
      <c r="AI5" s="46">
        <f t="shared" ref="AI5:BH5" si="3">AI6+AI7+AI8+AI9+AI10+AI11+AI12+AI13+AI14+AI15+AI16+AI26+AI45+AI35+AI68+AI81+AI57</f>
        <v>622460.1</v>
      </c>
      <c r="AJ5" s="47">
        <f t="shared" si="3"/>
        <v>1005</v>
      </c>
      <c r="AK5" s="46">
        <f t="shared" si="3"/>
        <v>10523685.5</v>
      </c>
      <c r="AL5" s="47">
        <f t="shared" si="3"/>
        <v>7844</v>
      </c>
      <c r="AM5" s="46">
        <f t="shared" si="3"/>
        <v>8200493.2999999989</v>
      </c>
      <c r="AN5" s="47">
        <f t="shared" si="3"/>
        <v>10139</v>
      </c>
      <c r="AO5" s="46">
        <f t="shared" si="3"/>
        <v>4060973.5999999992</v>
      </c>
      <c r="AP5" s="47">
        <f t="shared" si="3"/>
        <v>1154</v>
      </c>
      <c r="AQ5" s="46">
        <f t="shared" si="3"/>
        <v>22870</v>
      </c>
      <c r="AR5" s="47">
        <f t="shared" si="3"/>
        <v>28</v>
      </c>
      <c r="AS5" s="46">
        <f t="shared" si="3"/>
        <v>89390</v>
      </c>
      <c r="AT5" s="47">
        <f t="shared" si="3"/>
        <v>53</v>
      </c>
      <c r="AU5" s="46">
        <f t="shared" si="3"/>
        <v>783548.29999999993</v>
      </c>
      <c r="AV5" s="47">
        <f t="shared" si="3"/>
        <v>207</v>
      </c>
      <c r="AW5" s="46">
        <f t="shared" si="3"/>
        <v>20163683.5</v>
      </c>
      <c r="AX5" s="47">
        <f t="shared" si="3"/>
        <v>3931</v>
      </c>
      <c r="AY5" s="46">
        <f t="shared" si="3"/>
        <v>2234692.1</v>
      </c>
      <c r="AZ5" s="47">
        <f t="shared" si="3"/>
        <v>685</v>
      </c>
      <c r="BA5" s="46">
        <f t="shared" si="3"/>
        <v>599576.69999999995</v>
      </c>
      <c r="BB5" s="47">
        <f t="shared" si="3"/>
        <v>438</v>
      </c>
      <c r="BC5" s="46">
        <f t="shared" si="3"/>
        <v>17651</v>
      </c>
      <c r="BD5" s="47">
        <f t="shared" si="3"/>
        <v>5</v>
      </c>
      <c r="BE5" s="46">
        <f t="shared" si="3"/>
        <v>2242151.7999999998</v>
      </c>
      <c r="BF5" s="47">
        <f t="shared" si="3"/>
        <v>1034</v>
      </c>
      <c r="BG5" s="46">
        <f t="shared" si="3"/>
        <v>7795746.6999999993</v>
      </c>
      <c r="BH5" s="48">
        <f t="shared" si="3"/>
        <v>4623</v>
      </c>
    </row>
    <row r="6" spans="1:61" ht="17.25" thickBot="1" x14ac:dyDescent="0.35">
      <c r="A6" s="38" t="s">
        <v>38</v>
      </c>
      <c r="B6" s="18" t="s">
        <v>147</v>
      </c>
      <c r="C6" s="61" t="s">
        <v>1510</v>
      </c>
      <c r="D6" s="62">
        <v>4031</v>
      </c>
      <c r="E6" s="61" t="s">
        <v>1511</v>
      </c>
      <c r="F6" s="62">
        <v>206</v>
      </c>
      <c r="G6" s="61" t="s">
        <v>1512</v>
      </c>
      <c r="H6" s="62">
        <v>163</v>
      </c>
      <c r="I6" s="61" t="s">
        <v>165</v>
      </c>
      <c r="J6" s="62">
        <v>0</v>
      </c>
      <c r="K6" s="61" t="s">
        <v>165</v>
      </c>
      <c r="L6" s="62">
        <v>0</v>
      </c>
      <c r="M6" s="61" t="s">
        <v>1513</v>
      </c>
      <c r="N6" s="62">
        <v>229</v>
      </c>
      <c r="O6" s="61" t="s">
        <v>165</v>
      </c>
      <c r="P6" s="62">
        <v>0</v>
      </c>
      <c r="Q6" s="61" t="s">
        <v>165</v>
      </c>
      <c r="R6" s="62">
        <v>0</v>
      </c>
      <c r="S6" s="61" t="s">
        <v>1514</v>
      </c>
      <c r="T6" s="62">
        <v>2213</v>
      </c>
      <c r="U6" s="61" t="s">
        <v>165</v>
      </c>
      <c r="V6" s="62">
        <v>0</v>
      </c>
      <c r="W6" s="61" t="s">
        <v>1515</v>
      </c>
      <c r="X6" s="62">
        <v>30</v>
      </c>
      <c r="Y6" s="61" t="s">
        <v>1516</v>
      </c>
      <c r="Z6" s="62">
        <v>10</v>
      </c>
      <c r="AA6" s="61" t="s">
        <v>165</v>
      </c>
      <c r="AB6" s="62">
        <v>0</v>
      </c>
      <c r="AC6" s="61" t="s">
        <v>165</v>
      </c>
      <c r="AD6" s="62">
        <v>0</v>
      </c>
      <c r="AE6" s="61" t="s">
        <v>1517</v>
      </c>
      <c r="AF6" s="62">
        <v>903</v>
      </c>
      <c r="AG6" s="61" t="s">
        <v>1518</v>
      </c>
      <c r="AH6" s="62">
        <v>48</v>
      </c>
      <c r="AI6" s="61" t="s">
        <v>1519</v>
      </c>
      <c r="AJ6" s="62">
        <v>15</v>
      </c>
      <c r="AK6" s="61" t="s">
        <v>1520</v>
      </c>
      <c r="AL6" s="62">
        <v>105</v>
      </c>
      <c r="AM6" s="61" t="s">
        <v>1521</v>
      </c>
      <c r="AN6" s="62">
        <v>40</v>
      </c>
      <c r="AO6" s="61" t="s">
        <v>165</v>
      </c>
      <c r="AP6" s="62">
        <v>0</v>
      </c>
      <c r="AQ6" s="61" t="s">
        <v>165</v>
      </c>
      <c r="AR6" s="62">
        <v>0</v>
      </c>
      <c r="AS6" s="61" t="s">
        <v>165</v>
      </c>
      <c r="AT6" s="62">
        <v>0</v>
      </c>
      <c r="AU6" s="61" t="s">
        <v>1522</v>
      </c>
      <c r="AV6" s="62">
        <v>20</v>
      </c>
      <c r="AW6" s="61" t="s">
        <v>165</v>
      </c>
      <c r="AX6" s="62">
        <v>0</v>
      </c>
      <c r="AY6" s="61" t="s">
        <v>165</v>
      </c>
      <c r="AZ6" s="62">
        <v>0</v>
      </c>
      <c r="BA6" s="61" t="s">
        <v>1523</v>
      </c>
      <c r="BB6" s="62">
        <v>2</v>
      </c>
      <c r="BC6" s="61" t="s">
        <v>165</v>
      </c>
      <c r="BD6" s="62">
        <v>0</v>
      </c>
      <c r="BE6" s="61" t="s">
        <v>165</v>
      </c>
      <c r="BF6" s="62">
        <v>0</v>
      </c>
      <c r="BG6" s="61" t="s">
        <v>1524</v>
      </c>
      <c r="BH6" s="62">
        <v>47</v>
      </c>
      <c r="BI6" s="4"/>
    </row>
    <row r="7" spans="1:61" ht="17.25" thickBot="1" x14ac:dyDescent="0.35">
      <c r="A7" s="41" t="s">
        <v>38</v>
      </c>
      <c r="B7" s="19" t="s">
        <v>39</v>
      </c>
      <c r="C7" s="61" t="s">
        <v>1525</v>
      </c>
      <c r="D7" s="62">
        <v>4935</v>
      </c>
      <c r="E7" s="61" t="s">
        <v>1526</v>
      </c>
      <c r="F7" s="62">
        <v>459</v>
      </c>
      <c r="G7" s="61" t="s">
        <v>1527</v>
      </c>
      <c r="H7" s="62">
        <v>537</v>
      </c>
      <c r="I7" s="61" t="s">
        <v>165</v>
      </c>
      <c r="J7" s="62">
        <v>0</v>
      </c>
      <c r="K7" s="61" t="s">
        <v>165</v>
      </c>
      <c r="L7" s="62">
        <v>0</v>
      </c>
      <c r="M7" s="61" t="s">
        <v>1528</v>
      </c>
      <c r="N7" s="62">
        <v>653</v>
      </c>
      <c r="O7" s="61" t="s">
        <v>165</v>
      </c>
      <c r="P7" s="62">
        <v>0</v>
      </c>
      <c r="Q7" s="61" t="s">
        <v>165</v>
      </c>
      <c r="R7" s="62">
        <v>0</v>
      </c>
      <c r="S7" s="61" t="s">
        <v>1529</v>
      </c>
      <c r="T7" s="62">
        <v>1742</v>
      </c>
      <c r="U7" s="61" t="s">
        <v>1530</v>
      </c>
      <c r="V7" s="62">
        <v>8</v>
      </c>
      <c r="W7" s="61" t="s">
        <v>1531</v>
      </c>
      <c r="X7" s="62">
        <v>9</v>
      </c>
      <c r="Y7" s="61" t="s">
        <v>1532</v>
      </c>
      <c r="Z7" s="62">
        <v>4</v>
      </c>
      <c r="AA7" s="61" t="s">
        <v>1533</v>
      </c>
      <c r="AB7" s="62">
        <v>4</v>
      </c>
      <c r="AC7" s="61" t="s">
        <v>1534</v>
      </c>
      <c r="AD7" s="62">
        <v>6</v>
      </c>
      <c r="AE7" s="61" t="s">
        <v>1535</v>
      </c>
      <c r="AF7" s="62">
        <v>812</v>
      </c>
      <c r="AG7" s="61" t="s">
        <v>1536</v>
      </c>
      <c r="AH7" s="62">
        <v>6</v>
      </c>
      <c r="AI7" s="61" t="s">
        <v>165</v>
      </c>
      <c r="AJ7" s="62">
        <v>0</v>
      </c>
      <c r="AK7" s="61" t="s">
        <v>1537</v>
      </c>
      <c r="AL7" s="62">
        <v>234</v>
      </c>
      <c r="AM7" s="61" t="s">
        <v>1538</v>
      </c>
      <c r="AN7" s="62">
        <v>160</v>
      </c>
      <c r="AO7" s="61" t="s">
        <v>1539</v>
      </c>
      <c r="AP7" s="62">
        <v>2</v>
      </c>
      <c r="AQ7" s="61" t="s">
        <v>165</v>
      </c>
      <c r="AR7" s="62">
        <v>0</v>
      </c>
      <c r="AS7" s="61" t="s">
        <v>165</v>
      </c>
      <c r="AT7" s="62">
        <v>0</v>
      </c>
      <c r="AU7" s="61" t="s">
        <v>1540</v>
      </c>
      <c r="AV7" s="62">
        <v>45</v>
      </c>
      <c r="AW7" s="61" t="s">
        <v>1541</v>
      </c>
      <c r="AX7" s="62">
        <v>55</v>
      </c>
      <c r="AY7" s="61" t="s">
        <v>1542</v>
      </c>
      <c r="AZ7" s="62">
        <v>1</v>
      </c>
      <c r="BA7" s="61" t="s">
        <v>1543</v>
      </c>
      <c r="BB7" s="62">
        <v>24</v>
      </c>
      <c r="BC7" s="61" t="s">
        <v>165</v>
      </c>
      <c r="BD7" s="62">
        <v>0</v>
      </c>
      <c r="BE7" s="61" t="s">
        <v>1544</v>
      </c>
      <c r="BF7" s="62">
        <v>5</v>
      </c>
      <c r="BG7" s="61" t="s">
        <v>1545</v>
      </c>
      <c r="BH7" s="62">
        <v>169</v>
      </c>
      <c r="BI7" s="4"/>
    </row>
    <row r="8" spans="1:61" ht="17.25" thickBot="1" x14ac:dyDescent="0.35">
      <c r="A8" s="41" t="s">
        <v>38</v>
      </c>
      <c r="B8" s="19" t="s">
        <v>40</v>
      </c>
      <c r="C8" s="61" t="s">
        <v>1546</v>
      </c>
      <c r="D8" s="62">
        <v>4241</v>
      </c>
      <c r="E8" s="61" t="s">
        <v>1547</v>
      </c>
      <c r="F8" s="62">
        <v>608</v>
      </c>
      <c r="G8" s="61" t="s">
        <v>1548</v>
      </c>
      <c r="H8" s="62">
        <v>698</v>
      </c>
      <c r="I8" s="61" t="s">
        <v>1549</v>
      </c>
      <c r="J8" s="62">
        <v>3</v>
      </c>
      <c r="K8" s="61" t="s">
        <v>1550</v>
      </c>
      <c r="L8" s="62">
        <v>2</v>
      </c>
      <c r="M8" s="61" t="s">
        <v>1551</v>
      </c>
      <c r="N8" s="62">
        <v>788</v>
      </c>
      <c r="O8" s="61" t="s">
        <v>165</v>
      </c>
      <c r="P8" s="62">
        <v>0</v>
      </c>
      <c r="Q8" s="61" t="s">
        <v>165</v>
      </c>
      <c r="R8" s="62">
        <v>0</v>
      </c>
      <c r="S8" s="61" t="s">
        <v>1552</v>
      </c>
      <c r="T8" s="62">
        <v>794</v>
      </c>
      <c r="U8" s="61" t="s">
        <v>1553</v>
      </c>
      <c r="V8" s="62">
        <v>39</v>
      </c>
      <c r="W8" s="61" t="s">
        <v>1554</v>
      </c>
      <c r="X8" s="62">
        <v>4</v>
      </c>
      <c r="Y8" s="61" t="s">
        <v>1555</v>
      </c>
      <c r="Z8" s="62">
        <v>5</v>
      </c>
      <c r="AA8" s="61" t="s">
        <v>1556</v>
      </c>
      <c r="AB8" s="62">
        <v>20</v>
      </c>
      <c r="AC8" s="61" t="s">
        <v>1557</v>
      </c>
      <c r="AD8" s="62">
        <v>56</v>
      </c>
      <c r="AE8" s="61" t="s">
        <v>1558</v>
      </c>
      <c r="AF8" s="62">
        <v>754</v>
      </c>
      <c r="AG8" s="61" t="s">
        <v>1559</v>
      </c>
      <c r="AH8" s="62">
        <v>71</v>
      </c>
      <c r="AI8" s="61" t="s">
        <v>165</v>
      </c>
      <c r="AJ8" s="62">
        <v>0</v>
      </c>
      <c r="AK8" s="61" t="s">
        <v>1560</v>
      </c>
      <c r="AL8" s="62">
        <v>164</v>
      </c>
      <c r="AM8" s="61" t="s">
        <v>1561</v>
      </c>
      <c r="AN8" s="62">
        <v>77</v>
      </c>
      <c r="AO8" s="61" t="s">
        <v>1468</v>
      </c>
      <c r="AP8" s="62">
        <v>1</v>
      </c>
      <c r="AQ8" s="61" t="s">
        <v>165</v>
      </c>
      <c r="AR8" s="62">
        <v>0</v>
      </c>
      <c r="AS8" s="61" t="s">
        <v>417</v>
      </c>
      <c r="AT8" s="62">
        <v>4</v>
      </c>
      <c r="AU8" s="61" t="s">
        <v>1562</v>
      </c>
      <c r="AV8" s="62">
        <v>18</v>
      </c>
      <c r="AW8" s="61" t="s">
        <v>1563</v>
      </c>
      <c r="AX8" s="62">
        <v>16</v>
      </c>
      <c r="AY8" s="61" t="s">
        <v>1564</v>
      </c>
      <c r="AZ8" s="62">
        <v>3</v>
      </c>
      <c r="BA8" s="61" t="s">
        <v>1565</v>
      </c>
      <c r="BB8" s="62">
        <v>20</v>
      </c>
      <c r="BC8" s="61" t="s">
        <v>165</v>
      </c>
      <c r="BD8" s="62">
        <v>0</v>
      </c>
      <c r="BE8" s="61" t="s">
        <v>1566</v>
      </c>
      <c r="BF8" s="62">
        <v>20</v>
      </c>
      <c r="BG8" s="61" t="s">
        <v>1567</v>
      </c>
      <c r="BH8" s="62">
        <v>76</v>
      </c>
      <c r="BI8" s="4"/>
    </row>
    <row r="9" spans="1:61" ht="17.25" thickBot="1" x14ac:dyDescent="0.35">
      <c r="A9" s="41" t="s">
        <v>41</v>
      </c>
      <c r="B9" s="19" t="s">
        <v>42</v>
      </c>
      <c r="C9" s="61" t="s">
        <v>1568</v>
      </c>
      <c r="D9" s="62">
        <v>4471</v>
      </c>
      <c r="E9" s="61" t="s">
        <v>1569</v>
      </c>
      <c r="F9" s="62">
        <v>442</v>
      </c>
      <c r="G9" s="61" t="s">
        <v>1570</v>
      </c>
      <c r="H9" s="62">
        <v>646</v>
      </c>
      <c r="I9" s="61" t="s">
        <v>165</v>
      </c>
      <c r="J9" s="62">
        <v>0</v>
      </c>
      <c r="K9" s="61" t="s">
        <v>1571</v>
      </c>
      <c r="L9" s="62">
        <v>1</v>
      </c>
      <c r="M9" s="61" t="s">
        <v>1572</v>
      </c>
      <c r="N9" s="62">
        <v>834</v>
      </c>
      <c r="O9" s="61" t="s">
        <v>165</v>
      </c>
      <c r="P9" s="62">
        <v>0</v>
      </c>
      <c r="Q9" s="61" t="s">
        <v>165</v>
      </c>
      <c r="R9" s="62">
        <v>0</v>
      </c>
      <c r="S9" s="61" t="s">
        <v>1573</v>
      </c>
      <c r="T9" s="62">
        <v>1069</v>
      </c>
      <c r="U9" s="61" t="s">
        <v>1574</v>
      </c>
      <c r="V9" s="62">
        <v>13</v>
      </c>
      <c r="W9" s="61" t="s">
        <v>1575</v>
      </c>
      <c r="X9" s="62">
        <v>50</v>
      </c>
      <c r="Y9" s="61" t="s">
        <v>1576</v>
      </c>
      <c r="Z9" s="62">
        <v>9</v>
      </c>
      <c r="AA9" s="61" t="s">
        <v>1577</v>
      </c>
      <c r="AB9" s="62">
        <v>7</v>
      </c>
      <c r="AC9" s="61" t="s">
        <v>1578</v>
      </c>
      <c r="AD9" s="62">
        <v>14</v>
      </c>
      <c r="AE9" s="61" t="s">
        <v>1579</v>
      </c>
      <c r="AF9" s="62">
        <v>1131</v>
      </c>
      <c r="AG9" s="61" t="s">
        <v>165</v>
      </c>
      <c r="AH9" s="62">
        <v>0</v>
      </c>
      <c r="AI9" s="61" t="s">
        <v>165</v>
      </c>
      <c r="AJ9" s="62">
        <v>0</v>
      </c>
      <c r="AK9" s="61" t="s">
        <v>1580</v>
      </c>
      <c r="AL9" s="62">
        <v>73</v>
      </c>
      <c r="AM9" s="61" t="s">
        <v>1581</v>
      </c>
      <c r="AN9" s="62">
        <v>82</v>
      </c>
      <c r="AO9" s="61" t="s">
        <v>1582</v>
      </c>
      <c r="AP9" s="62">
        <v>16</v>
      </c>
      <c r="AQ9" s="61" t="s">
        <v>165</v>
      </c>
      <c r="AR9" s="62">
        <v>0</v>
      </c>
      <c r="AS9" s="61" t="s">
        <v>165</v>
      </c>
      <c r="AT9" s="62">
        <v>0</v>
      </c>
      <c r="AU9" s="61" t="s">
        <v>165</v>
      </c>
      <c r="AV9" s="62">
        <v>0</v>
      </c>
      <c r="AW9" s="61" t="s">
        <v>1583</v>
      </c>
      <c r="AX9" s="62">
        <v>15</v>
      </c>
      <c r="AY9" s="61" t="s">
        <v>165</v>
      </c>
      <c r="AZ9" s="62">
        <v>0</v>
      </c>
      <c r="BA9" s="61" t="s">
        <v>1584</v>
      </c>
      <c r="BB9" s="62">
        <v>2</v>
      </c>
      <c r="BC9" s="61" t="s">
        <v>165</v>
      </c>
      <c r="BD9" s="62">
        <v>0</v>
      </c>
      <c r="BE9" s="61" t="s">
        <v>1585</v>
      </c>
      <c r="BF9" s="62">
        <v>8</v>
      </c>
      <c r="BG9" s="61" t="s">
        <v>1586</v>
      </c>
      <c r="BH9" s="62">
        <v>59</v>
      </c>
      <c r="BI9" s="4"/>
    </row>
    <row r="10" spans="1:61" ht="17.25" thickBot="1" x14ac:dyDescent="0.35">
      <c r="A10" s="41" t="s">
        <v>38</v>
      </c>
      <c r="B10" s="19" t="s">
        <v>43</v>
      </c>
      <c r="C10" s="61" t="s">
        <v>1587</v>
      </c>
      <c r="D10" s="62">
        <v>6376</v>
      </c>
      <c r="E10" s="61" t="s">
        <v>1588</v>
      </c>
      <c r="F10" s="62">
        <v>569</v>
      </c>
      <c r="G10" s="61" t="s">
        <v>1589</v>
      </c>
      <c r="H10" s="62">
        <v>978</v>
      </c>
      <c r="I10" s="61" t="s">
        <v>165</v>
      </c>
      <c r="J10" s="62">
        <v>0</v>
      </c>
      <c r="K10" s="61" t="s">
        <v>1590</v>
      </c>
      <c r="L10" s="62">
        <v>6</v>
      </c>
      <c r="M10" s="61" t="s">
        <v>1591</v>
      </c>
      <c r="N10" s="62">
        <v>840</v>
      </c>
      <c r="O10" s="61" t="s">
        <v>165</v>
      </c>
      <c r="P10" s="62">
        <v>0</v>
      </c>
      <c r="Q10" s="61" t="s">
        <v>165</v>
      </c>
      <c r="R10" s="62">
        <v>0</v>
      </c>
      <c r="S10" s="61" t="s">
        <v>1592</v>
      </c>
      <c r="T10" s="62">
        <v>1174</v>
      </c>
      <c r="U10" s="61" t="s">
        <v>1593</v>
      </c>
      <c r="V10" s="62">
        <v>175</v>
      </c>
      <c r="W10" s="61" t="s">
        <v>1594</v>
      </c>
      <c r="X10" s="62">
        <v>2</v>
      </c>
      <c r="Y10" s="61" t="s">
        <v>1595</v>
      </c>
      <c r="Z10" s="62">
        <v>3</v>
      </c>
      <c r="AA10" s="61" t="s">
        <v>1596</v>
      </c>
      <c r="AB10" s="62">
        <v>8</v>
      </c>
      <c r="AC10" s="61" t="s">
        <v>1597</v>
      </c>
      <c r="AD10" s="62">
        <v>17</v>
      </c>
      <c r="AE10" s="61" t="s">
        <v>1598</v>
      </c>
      <c r="AF10" s="62">
        <v>1819</v>
      </c>
      <c r="AG10" s="61" t="s">
        <v>1599</v>
      </c>
      <c r="AH10" s="62">
        <v>1</v>
      </c>
      <c r="AI10" s="61" t="s">
        <v>1600</v>
      </c>
      <c r="AJ10" s="62">
        <v>54</v>
      </c>
      <c r="AK10" s="61" t="s">
        <v>1601</v>
      </c>
      <c r="AL10" s="62">
        <v>279</v>
      </c>
      <c r="AM10" s="61" t="s">
        <v>1602</v>
      </c>
      <c r="AN10" s="62">
        <v>264</v>
      </c>
      <c r="AO10" s="61" t="s">
        <v>1603</v>
      </c>
      <c r="AP10" s="62">
        <v>3</v>
      </c>
      <c r="AQ10" s="61" t="s">
        <v>165</v>
      </c>
      <c r="AR10" s="62">
        <v>0</v>
      </c>
      <c r="AS10" s="61" t="s">
        <v>165</v>
      </c>
      <c r="AT10" s="62">
        <v>0</v>
      </c>
      <c r="AU10" s="61" t="s">
        <v>1604</v>
      </c>
      <c r="AV10" s="62">
        <v>4</v>
      </c>
      <c r="AW10" s="61" t="s">
        <v>1605</v>
      </c>
      <c r="AX10" s="62">
        <v>11</v>
      </c>
      <c r="AY10" s="61" t="s">
        <v>1606</v>
      </c>
      <c r="AZ10" s="62">
        <v>2</v>
      </c>
      <c r="BA10" s="61" t="s">
        <v>1607</v>
      </c>
      <c r="BB10" s="62">
        <v>14</v>
      </c>
      <c r="BC10" s="61" t="s">
        <v>165</v>
      </c>
      <c r="BD10" s="62">
        <v>0</v>
      </c>
      <c r="BE10" s="61" t="s">
        <v>1608</v>
      </c>
      <c r="BF10" s="62">
        <v>14</v>
      </c>
      <c r="BG10" s="61" t="s">
        <v>1609</v>
      </c>
      <c r="BH10" s="62">
        <v>139</v>
      </c>
      <c r="BI10" s="4"/>
    </row>
    <row r="11" spans="1:61" ht="17.25" thickBot="1" x14ac:dyDescent="0.35">
      <c r="A11" s="41" t="s">
        <v>38</v>
      </c>
      <c r="B11" s="19" t="s">
        <v>44</v>
      </c>
      <c r="C11" s="61" t="s">
        <v>1610</v>
      </c>
      <c r="D11" s="62">
        <v>7226</v>
      </c>
      <c r="E11" s="61" t="s">
        <v>1611</v>
      </c>
      <c r="F11" s="62">
        <v>821</v>
      </c>
      <c r="G11" s="61" t="s">
        <v>1612</v>
      </c>
      <c r="H11" s="62">
        <v>1209</v>
      </c>
      <c r="I11" s="61" t="s">
        <v>1613</v>
      </c>
      <c r="J11" s="62">
        <v>6</v>
      </c>
      <c r="K11" s="61" t="s">
        <v>1614</v>
      </c>
      <c r="L11" s="62">
        <v>6</v>
      </c>
      <c r="M11" s="61" t="s">
        <v>1615</v>
      </c>
      <c r="N11" s="62">
        <v>1216</v>
      </c>
      <c r="O11" s="61" t="s">
        <v>165</v>
      </c>
      <c r="P11" s="62">
        <v>0</v>
      </c>
      <c r="Q11" s="61" t="s">
        <v>165</v>
      </c>
      <c r="R11" s="62">
        <v>0</v>
      </c>
      <c r="S11" s="61" t="s">
        <v>1616</v>
      </c>
      <c r="T11" s="62">
        <v>1671</v>
      </c>
      <c r="U11" s="61" t="s">
        <v>1617</v>
      </c>
      <c r="V11" s="62">
        <v>265</v>
      </c>
      <c r="W11" s="61" t="s">
        <v>1618</v>
      </c>
      <c r="X11" s="62">
        <v>10</v>
      </c>
      <c r="Y11" s="61" t="s">
        <v>1235</v>
      </c>
      <c r="Z11" s="62">
        <v>7</v>
      </c>
      <c r="AA11" s="61" t="s">
        <v>1619</v>
      </c>
      <c r="AB11" s="62">
        <v>4</v>
      </c>
      <c r="AC11" s="61" t="s">
        <v>1620</v>
      </c>
      <c r="AD11" s="62">
        <v>11</v>
      </c>
      <c r="AE11" s="61" t="s">
        <v>1621</v>
      </c>
      <c r="AF11" s="62">
        <v>1082</v>
      </c>
      <c r="AG11" s="61" t="s">
        <v>165</v>
      </c>
      <c r="AH11" s="62">
        <v>0</v>
      </c>
      <c r="AI11" s="61" t="s">
        <v>1622</v>
      </c>
      <c r="AJ11" s="62">
        <v>49</v>
      </c>
      <c r="AK11" s="61" t="s">
        <v>1623</v>
      </c>
      <c r="AL11" s="62">
        <v>460</v>
      </c>
      <c r="AM11" s="61" t="s">
        <v>1624</v>
      </c>
      <c r="AN11" s="62">
        <v>209</v>
      </c>
      <c r="AO11" s="61" t="s">
        <v>1625</v>
      </c>
      <c r="AP11" s="62">
        <v>1</v>
      </c>
      <c r="AQ11" s="61" t="s">
        <v>165</v>
      </c>
      <c r="AR11" s="62">
        <v>0</v>
      </c>
      <c r="AS11" s="61" t="s">
        <v>165</v>
      </c>
      <c r="AT11" s="62">
        <v>0</v>
      </c>
      <c r="AU11" s="61" t="s">
        <v>1626</v>
      </c>
      <c r="AV11" s="62">
        <v>11</v>
      </c>
      <c r="AW11" s="61" t="s">
        <v>1627</v>
      </c>
      <c r="AX11" s="62">
        <v>4</v>
      </c>
      <c r="AY11" s="61" t="s">
        <v>165</v>
      </c>
      <c r="AZ11" s="62">
        <v>0</v>
      </c>
      <c r="BA11" s="61" t="s">
        <v>1628</v>
      </c>
      <c r="BB11" s="62">
        <v>28</v>
      </c>
      <c r="BC11" s="61" t="s">
        <v>165</v>
      </c>
      <c r="BD11" s="62">
        <v>0</v>
      </c>
      <c r="BE11" s="61" t="s">
        <v>1629</v>
      </c>
      <c r="BF11" s="62">
        <v>28</v>
      </c>
      <c r="BG11" s="61" t="s">
        <v>1630</v>
      </c>
      <c r="BH11" s="62">
        <v>128</v>
      </c>
      <c r="BI11" s="4"/>
    </row>
    <row r="12" spans="1:61" ht="17.25" thickBot="1" x14ac:dyDescent="0.35">
      <c r="A12" s="41" t="s">
        <v>38</v>
      </c>
      <c r="B12" s="19" t="s">
        <v>45</v>
      </c>
      <c r="C12" s="61" t="s">
        <v>1631</v>
      </c>
      <c r="D12" s="62">
        <v>4932</v>
      </c>
      <c r="E12" s="61" t="s">
        <v>1632</v>
      </c>
      <c r="F12" s="62">
        <v>541</v>
      </c>
      <c r="G12" s="61" t="s">
        <v>1633</v>
      </c>
      <c r="H12" s="62">
        <v>841</v>
      </c>
      <c r="I12" s="61" t="s">
        <v>165</v>
      </c>
      <c r="J12" s="62">
        <v>0</v>
      </c>
      <c r="K12" s="61" t="s">
        <v>1634</v>
      </c>
      <c r="L12" s="62">
        <v>8</v>
      </c>
      <c r="M12" s="61" t="s">
        <v>1635</v>
      </c>
      <c r="N12" s="62">
        <v>456</v>
      </c>
      <c r="O12" s="61" t="s">
        <v>165</v>
      </c>
      <c r="P12" s="62">
        <v>0</v>
      </c>
      <c r="Q12" s="61" t="s">
        <v>165</v>
      </c>
      <c r="R12" s="62">
        <v>0</v>
      </c>
      <c r="S12" s="61" t="s">
        <v>1636</v>
      </c>
      <c r="T12" s="62">
        <v>1370</v>
      </c>
      <c r="U12" s="61" t="s">
        <v>1637</v>
      </c>
      <c r="V12" s="62">
        <v>46</v>
      </c>
      <c r="W12" s="61" t="s">
        <v>1638</v>
      </c>
      <c r="X12" s="62">
        <v>5</v>
      </c>
      <c r="Y12" s="61" t="s">
        <v>1639</v>
      </c>
      <c r="Z12" s="62">
        <v>10</v>
      </c>
      <c r="AA12" s="61" t="s">
        <v>1640</v>
      </c>
      <c r="AB12" s="62">
        <v>25</v>
      </c>
      <c r="AC12" s="61" t="s">
        <v>1641</v>
      </c>
      <c r="AD12" s="62">
        <v>23</v>
      </c>
      <c r="AE12" s="61" t="s">
        <v>1642</v>
      </c>
      <c r="AF12" s="62">
        <v>1084</v>
      </c>
      <c r="AG12" s="61" t="s">
        <v>1643</v>
      </c>
      <c r="AH12" s="62">
        <v>99</v>
      </c>
      <c r="AI12" s="61" t="s">
        <v>1644</v>
      </c>
      <c r="AJ12" s="62">
        <v>32</v>
      </c>
      <c r="AK12" s="61" t="s">
        <v>1645</v>
      </c>
      <c r="AL12" s="62">
        <v>151</v>
      </c>
      <c r="AM12" s="61" t="s">
        <v>1646</v>
      </c>
      <c r="AN12" s="62">
        <v>162</v>
      </c>
      <c r="AO12" s="61" t="s">
        <v>165</v>
      </c>
      <c r="AP12" s="62">
        <v>0</v>
      </c>
      <c r="AQ12" s="61" t="s">
        <v>165</v>
      </c>
      <c r="AR12" s="62">
        <v>0</v>
      </c>
      <c r="AS12" s="61" t="s">
        <v>1647</v>
      </c>
      <c r="AT12" s="62">
        <v>1</v>
      </c>
      <c r="AU12" s="61" t="s">
        <v>1648</v>
      </c>
      <c r="AV12" s="62">
        <v>8</v>
      </c>
      <c r="AW12" s="61" t="s">
        <v>1649</v>
      </c>
      <c r="AX12" s="62">
        <v>3</v>
      </c>
      <c r="AY12" s="61" t="s">
        <v>165</v>
      </c>
      <c r="AZ12" s="62">
        <v>0</v>
      </c>
      <c r="BA12" s="61" t="s">
        <v>1650</v>
      </c>
      <c r="BB12" s="62">
        <v>7</v>
      </c>
      <c r="BC12" s="61" t="s">
        <v>165</v>
      </c>
      <c r="BD12" s="62">
        <v>0</v>
      </c>
      <c r="BE12" s="61" t="s">
        <v>1651</v>
      </c>
      <c r="BF12" s="62">
        <v>5</v>
      </c>
      <c r="BG12" s="61" t="s">
        <v>1652</v>
      </c>
      <c r="BH12" s="62">
        <v>55</v>
      </c>
      <c r="BI12" s="4"/>
    </row>
    <row r="13" spans="1:61" ht="17.25" thickBot="1" x14ac:dyDescent="0.35">
      <c r="A13" s="41" t="s">
        <v>38</v>
      </c>
      <c r="B13" s="19" t="s">
        <v>46</v>
      </c>
      <c r="C13" s="61" t="s">
        <v>1653</v>
      </c>
      <c r="D13" s="62">
        <v>3728</v>
      </c>
      <c r="E13" s="61" t="s">
        <v>1654</v>
      </c>
      <c r="F13" s="62">
        <v>737</v>
      </c>
      <c r="G13" s="61" t="s">
        <v>1655</v>
      </c>
      <c r="H13" s="62">
        <v>502</v>
      </c>
      <c r="I13" s="61" t="s">
        <v>165</v>
      </c>
      <c r="J13" s="62">
        <v>0</v>
      </c>
      <c r="K13" s="61" t="s">
        <v>1656</v>
      </c>
      <c r="L13" s="62">
        <v>10</v>
      </c>
      <c r="M13" s="61" t="s">
        <v>1657</v>
      </c>
      <c r="N13" s="62">
        <v>513</v>
      </c>
      <c r="O13" s="61" t="s">
        <v>165</v>
      </c>
      <c r="P13" s="62">
        <v>0</v>
      </c>
      <c r="Q13" s="61" t="s">
        <v>165</v>
      </c>
      <c r="R13" s="62">
        <v>0</v>
      </c>
      <c r="S13" s="61" t="s">
        <v>1658</v>
      </c>
      <c r="T13" s="62">
        <v>719</v>
      </c>
      <c r="U13" s="61" t="s">
        <v>1659</v>
      </c>
      <c r="V13" s="62">
        <v>40</v>
      </c>
      <c r="W13" s="61" t="s">
        <v>1660</v>
      </c>
      <c r="X13" s="62">
        <v>11</v>
      </c>
      <c r="Y13" s="61" t="s">
        <v>1661</v>
      </c>
      <c r="Z13" s="62">
        <v>2</v>
      </c>
      <c r="AA13" s="61" t="s">
        <v>1662</v>
      </c>
      <c r="AB13" s="62">
        <v>9</v>
      </c>
      <c r="AC13" s="61" t="s">
        <v>1663</v>
      </c>
      <c r="AD13" s="62">
        <v>44</v>
      </c>
      <c r="AE13" s="61" t="s">
        <v>1664</v>
      </c>
      <c r="AF13" s="62">
        <v>746</v>
      </c>
      <c r="AG13" s="61" t="s">
        <v>165</v>
      </c>
      <c r="AH13" s="62">
        <v>0</v>
      </c>
      <c r="AI13" s="61" t="s">
        <v>1665</v>
      </c>
      <c r="AJ13" s="62">
        <v>1</v>
      </c>
      <c r="AK13" s="61" t="s">
        <v>1666</v>
      </c>
      <c r="AL13" s="62">
        <v>188</v>
      </c>
      <c r="AM13" s="61" t="s">
        <v>1667</v>
      </c>
      <c r="AN13" s="62">
        <v>83</v>
      </c>
      <c r="AO13" s="61" t="s">
        <v>1668</v>
      </c>
      <c r="AP13" s="62">
        <v>2</v>
      </c>
      <c r="AQ13" s="61" t="s">
        <v>165</v>
      </c>
      <c r="AR13" s="62">
        <v>0</v>
      </c>
      <c r="AS13" s="61" t="s">
        <v>165</v>
      </c>
      <c r="AT13" s="62">
        <v>0</v>
      </c>
      <c r="AU13" s="61" t="s">
        <v>165</v>
      </c>
      <c r="AV13" s="62">
        <v>0</v>
      </c>
      <c r="AW13" s="61" t="s">
        <v>165</v>
      </c>
      <c r="AX13" s="62">
        <v>0</v>
      </c>
      <c r="AY13" s="61" t="s">
        <v>1669</v>
      </c>
      <c r="AZ13" s="62">
        <v>13</v>
      </c>
      <c r="BA13" s="61" t="s">
        <v>1670</v>
      </c>
      <c r="BB13" s="62">
        <v>10</v>
      </c>
      <c r="BC13" s="61" t="s">
        <v>165</v>
      </c>
      <c r="BD13" s="62">
        <v>0</v>
      </c>
      <c r="BE13" s="61" t="s">
        <v>1671</v>
      </c>
      <c r="BF13" s="62">
        <v>13</v>
      </c>
      <c r="BG13" s="61" t="s">
        <v>1672</v>
      </c>
      <c r="BH13" s="62">
        <v>85</v>
      </c>
      <c r="BI13" s="4"/>
    </row>
    <row r="14" spans="1:61" ht="17.25" thickBot="1" x14ac:dyDescent="0.35">
      <c r="A14" s="41" t="s">
        <v>38</v>
      </c>
      <c r="B14" s="19" t="s">
        <v>47</v>
      </c>
      <c r="C14" s="61" t="s">
        <v>1673</v>
      </c>
      <c r="D14" s="62">
        <v>2419</v>
      </c>
      <c r="E14" s="61" t="s">
        <v>1674</v>
      </c>
      <c r="F14" s="62">
        <v>490</v>
      </c>
      <c r="G14" s="61" t="s">
        <v>1675</v>
      </c>
      <c r="H14" s="62">
        <v>443</v>
      </c>
      <c r="I14" s="61" t="s">
        <v>165</v>
      </c>
      <c r="J14" s="62">
        <v>0</v>
      </c>
      <c r="K14" s="61" t="s">
        <v>1676</v>
      </c>
      <c r="L14" s="62">
        <v>3</v>
      </c>
      <c r="M14" s="61" t="s">
        <v>1677</v>
      </c>
      <c r="N14" s="62">
        <v>505</v>
      </c>
      <c r="O14" s="61" t="s">
        <v>165</v>
      </c>
      <c r="P14" s="62">
        <v>0</v>
      </c>
      <c r="Q14" s="61" t="s">
        <v>165</v>
      </c>
      <c r="R14" s="62">
        <v>0</v>
      </c>
      <c r="S14" s="61" t="s">
        <v>1678</v>
      </c>
      <c r="T14" s="62">
        <v>431</v>
      </c>
      <c r="U14" s="61" t="s">
        <v>1679</v>
      </c>
      <c r="V14" s="62">
        <v>9</v>
      </c>
      <c r="W14" s="61" t="s">
        <v>165</v>
      </c>
      <c r="X14" s="62">
        <v>0</v>
      </c>
      <c r="Y14" s="61" t="s">
        <v>165</v>
      </c>
      <c r="Z14" s="62">
        <v>0</v>
      </c>
      <c r="AA14" s="61" t="s">
        <v>165</v>
      </c>
      <c r="AB14" s="62">
        <v>0</v>
      </c>
      <c r="AC14" s="61" t="s">
        <v>1680</v>
      </c>
      <c r="AD14" s="62">
        <v>8</v>
      </c>
      <c r="AE14" s="61" t="s">
        <v>1681</v>
      </c>
      <c r="AF14" s="62">
        <v>259</v>
      </c>
      <c r="AG14" s="61" t="s">
        <v>165</v>
      </c>
      <c r="AH14" s="62">
        <v>0</v>
      </c>
      <c r="AI14" s="61" t="s">
        <v>1682</v>
      </c>
      <c r="AJ14" s="62">
        <v>2</v>
      </c>
      <c r="AK14" s="61" t="s">
        <v>1683</v>
      </c>
      <c r="AL14" s="62">
        <v>100</v>
      </c>
      <c r="AM14" s="61" t="s">
        <v>1684</v>
      </c>
      <c r="AN14" s="62">
        <v>89</v>
      </c>
      <c r="AO14" s="61" t="s">
        <v>165</v>
      </c>
      <c r="AP14" s="62">
        <v>0</v>
      </c>
      <c r="AQ14" s="61" t="s">
        <v>165</v>
      </c>
      <c r="AR14" s="62">
        <v>0</v>
      </c>
      <c r="AS14" s="61" t="s">
        <v>165</v>
      </c>
      <c r="AT14" s="62">
        <v>0</v>
      </c>
      <c r="AU14" s="61" t="s">
        <v>165</v>
      </c>
      <c r="AV14" s="62">
        <v>0</v>
      </c>
      <c r="AW14" s="61" t="s">
        <v>1685</v>
      </c>
      <c r="AX14" s="62">
        <v>47</v>
      </c>
      <c r="AY14" s="61" t="s">
        <v>1686</v>
      </c>
      <c r="AZ14" s="62">
        <v>1</v>
      </c>
      <c r="BA14" s="61" t="s">
        <v>1687</v>
      </c>
      <c r="BB14" s="62">
        <v>4</v>
      </c>
      <c r="BC14" s="61" t="s">
        <v>165</v>
      </c>
      <c r="BD14" s="62">
        <v>0</v>
      </c>
      <c r="BE14" s="61" t="s">
        <v>1688</v>
      </c>
      <c r="BF14" s="62">
        <v>5</v>
      </c>
      <c r="BG14" s="61" t="s">
        <v>1689</v>
      </c>
      <c r="BH14" s="62">
        <v>23</v>
      </c>
      <c r="BI14" s="4"/>
    </row>
    <row r="15" spans="1:61" ht="17.25" thickBot="1" x14ac:dyDescent="0.35">
      <c r="A15" s="41" t="s">
        <v>38</v>
      </c>
      <c r="B15" s="19" t="s">
        <v>48</v>
      </c>
      <c r="C15" s="61" t="s">
        <v>1690</v>
      </c>
      <c r="D15" s="62">
        <v>1588</v>
      </c>
      <c r="E15" s="61" t="s">
        <v>1691</v>
      </c>
      <c r="F15" s="62">
        <v>354</v>
      </c>
      <c r="G15" s="61" t="s">
        <v>1692</v>
      </c>
      <c r="H15" s="62">
        <v>275</v>
      </c>
      <c r="I15" s="61" t="s">
        <v>165</v>
      </c>
      <c r="J15" s="62">
        <v>0</v>
      </c>
      <c r="K15" s="61" t="s">
        <v>1693</v>
      </c>
      <c r="L15" s="62">
        <v>6</v>
      </c>
      <c r="M15" s="61" t="s">
        <v>1694</v>
      </c>
      <c r="N15" s="62">
        <v>318</v>
      </c>
      <c r="O15" s="61" t="s">
        <v>165</v>
      </c>
      <c r="P15" s="62">
        <v>0</v>
      </c>
      <c r="Q15" s="61" t="s">
        <v>165</v>
      </c>
      <c r="R15" s="62">
        <v>0</v>
      </c>
      <c r="S15" s="61" t="s">
        <v>1695</v>
      </c>
      <c r="T15" s="62">
        <v>167</v>
      </c>
      <c r="U15" s="61" t="s">
        <v>1696</v>
      </c>
      <c r="V15" s="62">
        <v>32</v>
      </c>
      <c r="W15" s="61" t="s">
        <v>165</v>
      </c>
      <c r="X15" s="62">
        <v>0</v>
      </c>
      <c r="Y15" s="61" t="s">
        <v>1697</v>
      </c>
      <c r="Z15" s="62">
        <v>2</v>
      </c>
      <c r="AA15" s="61" t="s">
        <v>165</v>
      </c>
      <c r="AB15" s="62">
        <v>0</v>
      </c>
      <c r="AC15" s="61" t="s">
        <v>1698</v>
      </c>
      <c r="AD15" s="62">
        <v>3</v>
      </c>
      <c r="AE15" s="61" t="s">
        <v>1699</v>
      </c>
      <c r="AF15" s="62">
        <v>263</v>
      </c>
      <c r="AG15" s="61" t="s">
        <v>165</v>
      </c>
      <c r="AH15" s="62">
        <v>0</v>
      </c>
      <c r="AI15" s="61" t="s">
        <v>165</v>
      </c>
      <c r="AJ15" s="62">
        <v>0</v>
      </c>
      <c r="AK15" s="61" t="s">
        <v>1700</v>
      </c>
      <c r="AL15" s="62">
        <v>69</v>
      </c>
      <c r="AM15" s="61" t="s">
        <v>1701</v>
      </c>
      <c r="AN15" s="62">
        <v>60</v>
      </c>
      <c r="AO15" s="61" t="s">
        <v>165</v>
      </c>
      <c r="AP15" s="62">
        <v>0</v>
      </c>
      <c r="AQ15" s="61" t="s">
        <v>165</v>
      </c>
      <c r="AR15" s="62">
        <v>0</v>
      </c>
      <c r="AS15" s="61" t="s">
        <v>165</v>
      </c>
      <c r="AT15" s="62">
        <v>0</v>
      </c>
      <c r="AU15" s="61" t="s">
        <v>165</v>
      </c>
      <c r="AV15" s="62">
        <v>0</v>
      </c>
      <c r="AW15" s="61" t="s">
        <v>165</v>
      </c>
      <c r="AX15" s="62">
        <v>0</v>
      </c>
      <c r="AY15" s="61" t="s">
        <v>1702</v>
      </c>
      <c r="AZ15" s="62">
        <v>1</v>
      </c>
      <c r="BA15" s="61" t="s">
        <v>1703</v>
      </c>
      <c r="BB15" s="62">
        <v>6</v>
      </c>
      <c r="BC15" s="61" t="s">
        <v>165</v>
      </c>
      <c r="BD15" s="62">
        <v>0</v>
      </c>
      <c r="BE15" s="61" t="s">
        <v>1704</v>
      </c>
      <c r="BF15" s="62">
        <v>5</v>
      </c>
      <c r="BG15" s="61" t="s">
        <v>1705</v>
      </c>
      <c r="BH15" s="62">
        <v>27</v>
      </c>
      <c r="BI15" s="4"/>
    </row>
    <row r="16" spans="1:61" s="8" customFormat="1" ht="17.25" thickBot="1" x14ac:dyDescent="0.35">
      <c r="A16" s="37" t="s">
        <v>49</v>
      </c>
      <c r="B16" s="17" t="s">
        <v>50</v>
      </c>
      <c r="C16" s="49">
        <f>C17+C18+C19+C20+C21+C22+C23+C24+C25</f>
        <v>41756417.600000009</v>
      </c>
      <c r="D16" s="59">
        <f t="shared" ref="D16:BH16" si="4">D17+D18+D19+D20+D21+D22+D23+D24+D25</f>
        <v>28363</v>
      </c>
      <c r="E16" s="54">
        <f t="shared" si="4"/>
        <v>2667245.5</v>
      </c>
      <c r="F16" s="59">
        <f t="shared" si="4"/>
        <v>4071</v>
      </c>
      <c r="G16" s="54">
        <f t="shared" si="4"/>
        <v>3791939.6</v>
      </c>
      <c r="H16" s="59">
        <f t="shared" si="4"/>
        <v>4501</v>
      </c>
      <c r="I16" s="54">
        <f t="shared" si="4"/>
        <v>34267</v>
      </c>
      <c r="J16" s="59">
        <f t="shared" si="4"/>
        <v>67</v>
      </c>
      <c r="K16" s="54">
        <f t="shared" si="4"/>
        <v>244364.1</v>
      </c>
      <c r="L16" s="59">
        <f t="shared" si="4"/>
        <v>94</v>
      </c>
      <c r="M16" s="54">
        <f t="shared" si="4"/>
        <v>22838397.600000001</v>
      </c>
      <c r="N16" s="59">
        <f t="shared" si="4"/>
        <v>3915</v>
      </c>
      <c r="O16" s="54">
        <f t="shared" si="4"/>
        <v>0</v>
      </c>
      <c r="P16" s="59">
        <f t="shared" si="4"/>
        <v>0</v>
      </c>
      <c r="Q16" s="54">
        <f t="shared" si="4"/>
        <v>0</v>
      </c>
      <c r="R16" s="59">
        <f t="shared" si="4"/>
        <v>0</v>
      </c>
      <c r="S16" s="54">
        <f t="shared" si="4"/>
        <v>3091993.6</v>
      </c>
      <c r="T16" s="59">
        <f t="shared" si="4"/>
        <v>5806</v>
      </c>
      <c r="U16" s="54">
        <f t="shared" si="4"/>
        <v>937775.1</v>
      </c>
      <c r="V16" s="59">
        <f t="shared" si="4"/>
        <v>677</v>
      </c>
      <c r="W16" s="54">
        <f t="shared" si="4"/>
        <v>95198.7</v>
      </c>
      <c r="X16" s="59">
        <f t="shared" si="4"/>
        <v>22</v>
      </c>
      <c r="Y16" s="54">
        <f t="shared" si="4"/>
        <v>23035</v>
      </c>
      <c r="Z16" s="59">
        <f t="shared" si="4"/>
        <v>13</v>
      </c>
      <c r="AA16" s="54">
        <f t="shared" si="4"/>
        <v>19275</v>
      </c>
      <c r="AB16" s="59">
        <f t="shared" si="4"/>
        <v>28</v>
      </c>
      <c r="AC16" s="54">
        <f t="shared" si="4"/>
        <v>158832</v>
      </c>
      <c r="AD16" s="59">
        <f t="shared" si="4"/>
        <v>142</v>
      </c>
      <c r="AE16" s="54">
        <f t="shared" si="4"/>
        <v>1390232</v>
      </c>
      <c r="AF16" s="59">
        <f t="shared" si="4"/>
        <v>4872</v>
      </c>
      <c r="AG16" s="54">
        <f t="shared" si="4"/>
        <v>7735</v>
      </c>
      <c r="AH16" s="59">
        <f t="shared" si="4"/>
        <v>69</v>
      </c>
      <c r="AI16" s="54">
        <f t="shared" si="4"/>
        <v>101290</v>
      </c>
      <c r="AJ16" s="59">
        <f t="shared" si="4"/>
        <v>230</v>
      </c>
      <c r="AK16" s="54">
        <f t="shared" si="4"/>
        <v>982446.3</v>
      </c>
      <c r="AL16" s="59">
        <f t="shared" si="4"/>
        <v>657</v>
      </c>
      <c r="AM16" s="54">
        <f t="shared" si="4"/>
        <v>500152.5</v>
      </c>
      <c r="AN16" s="59">
        <f t="shared" si="4"/>
        <v>820</v>
      </c>
      <c r="AO16" s="54">
        <f t="shared" si="4"/>
        <v>146181</v>
      </c>
      <c r="AP16" s="59">
        <f t="shared" si="4"/>
        <v>47</v>
      </c>
      <c r="AQ16" s="54">
        <f t="shared" si="4"/>
        <v>0</v>
      </c>
      <c r="AR16" s="59">
        <f t="shared" si="4"/>
        <v>0</v>
      </c>
      <c r="AS16" s="54">
        <f t="shared" si="4"/>
        <v>5309</v>
      </c>
      <c r="AT16" s="59">
        <f t="shared" si="4"/>
        <v>8</v>
      </c>
      <c r="AU16" s="54">
        <f t="shared" si="4"/>
        <v>5530.5</v>
      </c>
      <c r="AV16" s="59">
        <f t="shared" si="4"/>
        <v>3</v>
      </c>
      <c r="AW16" s="54">
        <f t="shared" si="4"/>
        <v>362948</v>
      </c>
      <c r="AX16" s="59">
        <f t="shared" si="4"/>
        <v>229</v>
      </c>
      <c r="AY16" s="54">
        <f t="shared" si="4"/>
        <v>1727666.2</v>
      </c>
      <c r="AZ16" s="59">
        <f t="shared" si="4"/>
        <v>485</v>
      </c>
      <c r="BA16" s="54">
        <f t="shared" si="4"/>
        <v>37961</v>
      </c>
      <c r="BB16" s="59">
        <f t="shared" si="4"/>
        <v>40</v>
      </c>
      <c r="BC16" s="54">
        <f t="shared" si="4"/>
        <v>349</v>
      </c>
      <c r="BD16" s="59">
        <f t="shared" si="4"/>
        <v>2</v>
      </c>
      <c r="BE16" s="54">
        <f t="shared" si="4"/>
        <v>57937</v>
      </c>
      <c r="BF16" s="59">
        <f t="shared" si="4"/>
        <v>75</v>
      </c>
      <c r="BG16" s="54">
        <f t="shared" si="4"/>
        <v>2528356.9</v>
      </c>
      <c r="BH16" s="56">
        <f t="shared" si="4"/>
        <v>1490</v>
      </c>
    </row>
    <row r="17" spans="1:63" ht="17.25" thickBot="1" x14ac:dyDescent="0.35">
      <c r="A17" s="41" t="s">
        <v>38</v>
      </c>
      <c r="B17" s="19" t="s">
        <v>51</v>
      </c>
      <c r="C17" s="61" t="s">
        <v>159</v>
      </c>
      <c r="D17" s="62">
        <v>4012</v>
      </c>
      <c r="E17" s="61" t="s">
        <v>160</v>
      </c>
      <c r="F17" s="62">
        <v>492</v>
      </c>
      <c r="G17" s="61" t="s">
        <v>161</v>
      </c>
      <c r="H17" s="62">
        <v>770</v>
      </c>
      <c r="I17" s="61" t="s">
        <v>162</v>
      </c>
      <c r="J17" s="62">
        <v>4</v>
      </c>
      <c r="K17" s="61" t="s">
        <v>163</v>
      </c>
      <c r="L17" s="62">
        <v>6</v>
      </c>
      <c r="M17" s="61" t="s">
        <v>164</v>
      </c>
      <c r="N17" s="62">
        <v>444</v>
      </c>
      <c r="O17" s="61" t="s">
        <v>165</v>
      </c>
      <c r="P17" s="62">
        <v>0</v>
      </c>
      <c r="Q17" s="61" t="s">
        <v>165</v>
      </c>
      <c r="R17" s="62">
        <v>0</v>
      </c>
      <c r="S17" s="61" t="s">
        <v>166</v>
      </c>
      <c r="T17" s="62">
        <v>1067</v>
      </c>
      <c r="U17" s="61" t="s">
        <v>167</v>
      </c>
      <c r="V17" s="62">
        <v>113</v>
      </c>
      <c r="W17" s="61" t="s">
        <v>168</v>
      </c>
      <c r="X17" s="62">
        <v>1</v>
      </c>
      <c r="Y17" s="61" t="s">
        <v>169</v>
      </c>
      <c r="Z17" s="62">
        <v>1</v>
      </c>
      <c r="AA17" s="61" t="s">
        <v>170</v>
      </c>
      <c r="AB17" s="62">
        <v>12</v>
      </c>
      <c r="AC17" s="61" t="s">
        <v>171</v>
      </c>
      <c r="AD17" s="62">
        <v>14</v>
      </c>
      <c r="AE17" s="61" t="s">
        <v>172</v>
      </c>
      <c r="AF17" s="62">
        <v>774</v>
      </c>
      <c r="AG17" s="61" t="s">
        <v>173</v>
      </c>
      <c r="AH17" s="62">
        <v>1</v>
      </c>
      <c r="AI17" s="61" t="s">
        <v>174</v>
      </c>
      <c r="AJ17" s="62">
        <v>15</v>
      </c>
      <c r="AK17" s="61" t="s">
        <v>175</v>
      </c>
      <c r="AL17" s="62">
        <v>61</v>
      </c>
      <c r="AM17" s="61" t="s">
        <v>176</v>
      </c>
      <c r="AN17" s="62">
        <v>166</v>
      </c>
      <c r="AO17" s="61" t="s">
        <v>165</v>
      </c>
      <c r="AP17" s="62">
        <v>0</v>
      </c>
      <c r="AQ17" s="61" t="s">
        <v>165</v>
      </c>
      <c r="AR17" s="62">
        <v>0</v>
      </c>
      <c r="AS17" s="61" t="s">
        <v>177</v>
      </c>
      <c r="AT17" s="62">
        <v>4</v>
      </c>
      <c r="AU17" s="61" t="s">
        <v>165</v>
      </c>
      <c r="AV17" s="62">
        <v>0</v>
      </c>
      <c r="AW17" s="61" t="s">
        <v>178</v>
      </c>
      <c r="AX17" s="62">
        <v>2</v>
      </c>
      <c r="AY17" s="61" t="s">
        <v>179</v>
      </c>
      <c r="AZ17" s="62">
        <v>5</v>
      </c>
      <c r="BA17" s="61" t="s">
        <v>180</v>
      </c>
      <c r="BB17" s="62">
        <v>9</v>
      </c>
      <c r="BC17" s="61" t="s">
        <v>165</v>
      </c>
      <c r="BD17" s="62">
        <v>0</v>
      </c>
      <c r="BE17" s="61" t="s">
        <v>181</v>
      </c>
      <c r="BF17" s="62">
        <v>7</v>
      </c>
      <c r="BG17" s="61" t="s">
        <v>182</v>
      </c>
      <c r="BH17" s="62">
        <v>44</v>
      </c>
      <c r="BI17" s="4"/>
    </row>
    <row r="18" spans="1:63" ht="17.25" thickBot="1" x14ac:dyDescent="0.35">
      <c r="A18" s="41" t="s">
        <v>38</v>
      </c>
      <c r="B18" s="19" t="s">
        <v>52</v>
      </c>
      <c r="C18" s="61" t="s">
        <v>183</v>
      </c>
      <c r="D18" s="62">
        <v>4282</v>
      </c>
      <c r="E18" s="61" t="s">
        <v>184</v>
      </c>
      <c r="F18" s="62">
        <v>743</v>
      </c>
      <c r="G18" s="61" t="s">
        <v>185</v>
      </c>
      <c r="H18" s="62">
        <v>446</v>
      </c>
      <c r="I18" s="61" t="s">
        <v>165</v>
      </c>
      <c r="J18" s="62">
        <v>0</v>
      </c>
      <c r="K18" s="61" t="s">
        <v>186</v>
      </c>
      <c r="L18" s="62">
        <v>22</v>
      </c>
      <c r="M18" s="61" t="s">
        <v>187</v>
      </c>
      <c r="N18" s="62">
        <v>1512</v>
      </c>
      <c r="O18" s="61" t="s">
        <v>165</v>
      </c>
      <c r="P18" s="62">
        <v>0</v>
      </c>
      <c r="Q18" s="61" t="s">
        <v>165</v>
      </c>
      <c r="R18" s="62">
        <v>0</v>
      </c>
      <c r="S18" s="61" t="s">
        <v>188</v>
      </c>
      <c r="T18" s="62">
        <v>551</v>
      </c>
      <c r="U18" s="61" t="s">
        <v>189</v>
      </c>
      <c r="V18" s="62">
        <v>196</v>
      </c>
      <c r="W18" s="61" t="s">
        <v>165</v>
      </c>
      <c r="X18" s="62">
        <v>0</v>
      </c>
      <c r="Y18" s="61" t="s">
        <v>190</v>
      </c>
      <c r="Z18" s="62">
        <v>2</v>
      </c>
      <c r="AA18" s="61" t="s">
        <v>165</v>
      </c>
      <c r="AB18" s="62">
        <v>0</v>
      </c>
      <c r="AC18" s="61" t="s">
        <v>191</v>
      </c>
      <c r="AD18" s="62">
        <v>23</v>
      </c>
      <c r="AE18" s="61" t="s">
        <v>192</v>
      </c>
      <c r="AF18" s="62">
        <v>508</v>
      </c>
      <c r="AG18" s="61" t="s">
        <v>165</v>
      </c>
      <c r="AH18" s="62">
        <v>0</v>
      </c>
      <c r="AI18" s="61" t="s">
        <v>193</v>
      </c>
      <c r="AJ18" s="62">
        <v>22</v>
      </c>
      <c r="AK18" s="61" t="s">
        <v>194</v>
      </c>
      <c r="AL18" s="62">
        <v>110</v>
      </c>
      <c r="AM18" s="61" t="s">
        <v>195</v>
      </c>
      <c r="AN18" s="62">
        <v>61</v>
      </c>
      <c r="AO18" s="61" t="s">
        <v>196</v>
      </c>
      <c r="AP18" s="62">
        <v>2</v>
      </c>
      <c r="AQ18" s="61" t="s">
        <v>165</v>
      </c>
      <c r="AR18" s="62">
        <v>0</v>
      </c>
      <c r="AS18" s="61" t="s">
        <v>165</v>
      </c>
      <c r="AT18" s="62">
        <v>0</v>
      </c>
      <c r="AU18" s="61" t="s">
        <v>165</v>
      </c>
      <c r="AV18" s="62">
        <v>0</v>
      </c>
      <c r="AW18" s="61" t="s">
        <v>165</v>
      </c>
      <c r="AX18" s="62">
        <v>0</v>
      </c>
      <c r="AY18" s="61" t="s">
        <v>165</v>
      </c>
      <c r="AZ18" s="62">
        <v>0</v>
      </c>
      <c r="BA18" s="61" t="s">
        <v>165</v>
      </c>
      <c r="BB18" s="62">
        <v>0</v>
      </c>
      <c r="BC18" s="61" t="s">
        <v>165</v>
      </c>
      <c r="BD18" s="62">
        <v>0</v>
      </c>
      <c r="BE18" s="61" t="s">
        <v>197</v>
      </c>
      <c r="BF18" s="62">
        <v>22</v>
      </c>
      <c r="BG18" s="61" t="s">
        <v>198</v>
      </c>
      <c r="BH18" s="62">
        <v>62</v>
      </c>
      <c r="BI18" s="4"/>
    </row>
    <row r="19" spans="1:63" ht="17.25" thickBot="1" x14ac:dyDescent="0.35">
      <c r="A19" s="41" t="s">
        <v>38</v>
      </c>
      <c r="B19" s="19" t="s">
        <v>53</v>
      </c>
      <c r="C19" s="61" t="s">
        <v>199</v>
      </c>
      <c r="D19" s="62">
        <v>3367</v>
      </c>
      <c r="E19" s="61" t="s">
        <v>200</v>
      </c>
      <c r="F19" s="62">
        <v>409</v>
      </c>
      <c r="G19" s="61" t="s">
        <v>201</v>
      </c>
      <c r="H19" s="62">
        <v>760</v>
      </c>
      <c r="I19" s="61" t="s">
        <v>202</v>
      </c>
      <c r="J19" s="62">
        <v>60</v>
      </c>
      <c r="K19" s="61" t="s">
        <v>203</v>
      </c>
      <c r="L19" s="62">
        <v>2</v>
      </c>
      <c r="M19" s="61" t="s">
        <v>204</v>
      </c>
      <c r="N19" s="62">
        <v>51</v>
      </c>
      <c r="O19" s="61" t="s">
        <v>165</v>
      </c>
      <c r="P19" s="62">
        <v>0</v>
      </c>
      <c r="Q19" s="61" t="s">
        <v>165</v>
      </c>
      <c r="R19" s="62">
        <v>0</v>
      </c>
      <c r="S19" s="61" t="s">
        <v>205</v>
      </c>
      <c r="T19" s="62">
        <v>969</v>
      </c>
      <c r="U19" s="61" t="s">
        <v>206</v>
      </c>
      <c r="V19" s="62">
        <v>32</v>
      </c>
      <c r="W19" s="61" t="s">
        <v>207</v>
      </c>
      <c r="X19" s="62">
        <v>4</v>
      </c>
      <c r="Y19" s="61" t="s">
        <v>208</v>
      </c>
      <c r="Z19" s="62">
        <v>3</v>
      </c>
      <c r="AA19" s="61" t="s">
        <v>209</v>
      </c>
      <c r="AB19" s="62">
        <v>8</v>
      </c>
      <c r="AC19" s="61" t="s">
        <v>210</v>
      </c>
      <c r="AD19" s="62">
        <v>9</v>
      </c>
      <c r="AE19" s="61" t="s">
        <v>211</v>
      </c>
      <c r="AF19" s="62">
        <v>656</v>
      </c>
      <c r="AG19" s="61" t="s">
        <v>212</v>
      </c>
      <c r="AH19" s="62">
        <v>31</v>
      </c>
      <c r="AI19" s="61" t="s">
        <v>213</v>
      </c>
      <c r="AJ19" s="62">
        <v>108</v>
      </c>
      <c r="AK19" s="61" t="s">
        <v>214</v>
      </c>
      <c r="AL19" s="62">
        <v>81</v>
      </c>
      <c r="AM19" s="61" t="s">
        <v>215</v>
      </c>
      <c r="AN19" s="62">
        <v>131</v>
      </c>
      <c r="AO19" s="61" t="s">
        <v>165</v>
      </c>
      <c r="AP19" s="62">
        <v>0</v>
      </c>
      <c r="AQ19" s="61" t="s">
        <v>165</v>
      </c>
      <c r="AR19" s="62">
        <v>0</v>
      </c>
      <c r="AS19" s="61" t="s">
        <v>165</v>
      </c>
      <c r="AT19" s="62">
        <v>0</v>
      </c>
      <c r="AU19" s="61" t="s">
        <v>216</v>
      </c>
      <c r="AV19" s="62">
        <v>2</v>
      </c>
      <c r="AW19" s="61" t="s">
        <v>165</v>
      </c>
      <c r="AX19" s="62">
        <v>0</v>
      </c>
      <c r="AY19" s="61" t="s">
        <v>165</v>
      </c>
      <c r="AZ19" s="62">
        <v>0</v>
      </c>
      <c r="BA19" s="61" t="s">
        <v>217</v>
      </c>
      <c r="BB19" s="62">
        <v>1</v>
      </c>
      <c r="BC19" s="61" t="s">
        <v>165</v>
      </c>
      <c r="BD19" s="62">
        <v>0</v>
      </c>
      <c r="BE19" s="61" t="s">
        <v>218</v>
      </c>
      <c r="BF19" s="62">
        <v>1</v>
      </c>
      <c r="BG19" s="61" t="s">
        <v>219</v>
      </c>
      <c r="BH19" s="62">
        <v>49</v>
      </c>
      <c r="BI19" s="4"/>
    </row>
    <row r="20" spans="1:63" ht="17.25" thickBot="1" x14ac:dyDescent="0.35">
      <c r="A20" s="41" t="s">
        <v>38</v>
      </c>
      <c r="B20" s="19" t="s">
        <v>54</v>
      </c>
      <c r="C20" s="61" t="s">
        <v>220</v>
      </c>
      <c r="D20" s="62">
        <v>3147</v>
      </c>
      <c r="E20" s="61" t="s">
        <v>221</v>
      </c>
      <c r="F20" s="62">
        <v>518</v>
      </c>
      <c r="G20" s="61" t="s">
        <v>222</v>
      </c>
      <c r="H20" s="62">
        <v>756</v>
      </c>
      <c r="I20" s="61" t="s">
        <v>165</v>
      </c>
      <c r="J20" s="62">
        <v>0</v>
      </c>
      <c r="K20" s="61" t="s">
        <v>223</v>
      </c>
      <c r="L20" s="62">
        <v>7</v>
      </c>
      <c r="M20" s="61" t="s">
        <v>224</v>
      </c>
      <c r="N20" s="62">
        <v>323</v>
      </c>
      <c r="O20" s="61" t="s">
        <v>165</v>
      </c>
      <c r="P20" s="62">
        <v>0</v>
      </c>
      <c r="Q20" s="61" t="s">
        <v>165</v>
      </c>
      <c r="R20" s="62">
        <v>0</v>
      </c>
      <c r="S20" s="61" t="s">
        <v>225</v>
      </c>
      <c r="T20" s="62">
        <v>614</v>
      </c>
      <c r="U20" s="61" t="s">
        <v>226</v>
      </c>
      <c r="V20" s="62">
        <v>48</v>
      </c>
      <c r="W20" s="61" t="s">
        <v>227</v>
      </c>
      <c r="X20" s="62">
        <v>2</v>
      </c>
      <c r="Y20" s="61" t="s">
        <v>228</v>
      </c>
      <c r="Z20" s="62">
        <v>3</v>
      </c>
      <c r="AA20" s="61" t="s">
        <v>229</v>
      </c>
      <c r="AB20" s="62">
        <v>2</v>
      </c>
      <c r="AC20" s="61" t="s">
        <v>230</v>
      </c>
      <c r="AD20" s="62">
        <v>24</v>
      </c>
      <c r="AE20" s="61" t="s">
        <v>231</v>
      </c>
      <c r="AF20" s="62">
        <v>549</v>
      </c>
      <c r="AG20" s="61" t="s">
        <v>165</v>
      </c>
      <c r="AH20" s="62">
        <v>0</v>
      </c>
      <c r="AI20" s="61" t="s">
        <v>232</v>
      </c>
      <c r="AJ20" s="62">
        <v>27</v>
      </c>
      <c r="AK20" s="61" t="s">
        <v>233</v>
      </c>
      <c r="AL20" s="62">
        <v>101</v>
      </c>
      <c r="AM20" s="61" t="s">
        <v>234</v>
      </c>
      <c r="AN20" s="62">
        <v>69</v>
      </c>
      <c r="AO20" s="61" t="s">
        <v>235</v>
      </c>
      <c r="AP20" s="62">
        <v>8</v>
      </c>
      <c r="AQ20" s="61" t="s">
        <v>165</v>
      </c>
      <c r="AR20" s="62">
        <v>0</v>
      </c>
      <c r="AS20" s="61" t="s">
        <v>165</v>
      </c>
      <c r="AT20" s="62">
        <v>0</v>
      </c>
      <c r="AU20" s="61" t="s">
        <v>165</v>
      </c>
      <c r="AV20" s="62">
        <v>0</v>
      </c>
      <c r="AW20" s="61" t="s">
        <v>165</v>
      </c>
      <c r="AX20" s="62">
        <v>0</v>
      </c>
      <c r="AY20" s="61" t="s">
        <v>236</v>
      </c>
      <c r="AZ20" s="62">
        <v>3</v>
      </c>
      <c r="BA20" s="61" t="s">
        <v>237</v>
      </c>
      <c r="BB20" s="62">
        <v>4</v>
      </c>
      <c r="BC20" s="61" t="s">
        <v>165</v>
      </c>
      <c r="BD20" s="62">
        <v>0</v>
      </c>
      <c r="BE20" s="61" t="s">
        <v>238</v>
      </c>
      <c r="BF20" s="62">
        <v>13</v>
      </c>
      <c r="BG20" s="61" t="s">
        <v>239</v>
      </c>
      <c r="BH20" s="62">
        <v>76</v>
      </c>
      <c r="BI20" s="4"/>
    </row>
    <row r="21" spans="1:63" ht="17.25" thickBot="1" x14ac:dyDescent="0.35">
      <c r="A21" s="41" t="s">
        <v>38</v>
      </c>
      <c r="B21" s="19" t="s">
        <v>55</v>
      </c>
      <c r="C21" s="61" t="s">
        <v>240</v>
      </c>
      <c r="D21" s="62">
        <v>3569</v>
      </c>
      <c r="E21" s="61" t="s">
        <v>241</v>
      </c>
      <c r="F21" s="62">
        <v>534</v>
      </c>
      <c r="G21" s="61" t="s">
        <v>242</v>
      </c>
      <c r="H21" s="62">
        <v>635</v>
      </c>
      <c r="I21" s="61" t="s">
        <v>243</v>
      </c>
      <c r="J21" s="62">
        <v>3</v>
      </c>
      <c r="K21" s="61" t="s">
        <v>244</v>
      </c>
      <c r="L21" s="62">
        <v>3</v>
      </c>
      <c r="M21" s="61" t="s">
        <v>245</v>
      </c>
      <c r="N21" s="62">
        <v>604</v>
      </c>
      <c r="O21" s="61" t="s">
        <v>165</v>
      </c>
      <c r="P21" s="62">
        <v>0</v>
      </c>
      <c r="Q21" s="61" t="s">
        <v>165</v>
      </c>
      <c r="R21" s="62">
        <v>0</v>
      </c>
      <c r="S21" s="61" t="s">
        <v>246</v>
      </c>
      <c r="T21" s="62">
        <v>656</v>
      </c>
      <c r="U21" s="61" t="s">
        <v>247</v>
      </c>
      <c r="V21" s="62">
        <v>67</v>
      </c>
      <c r="W21" s="61" t="s">
        <v>165</v>
      </c>
      <c r="X21" s="62">
        <v>0</v>
      </c>
      <c r="Y21" s="61" t="s">
        <v>248</v>
      </c>
      <c r="Z21" s="62">
        <v>1</v>
      </c>
      <c r="AA21" s="61" t="s">
        <v>249</v>
      </c>
      <c r="AB21" s="62">
        <v>1</v>
      </c>
      <c r="AC21" s="61" t="s">
        <v>250</v>
      </c>
      <c r="AD21" s="62">
        <v>23</v>
      </c>
      <c r="AE21" s="61" t="s">
        <v>251</v>
      </c>
      <c r="AF21" s="62">
        <v>695</v>
      </c>
      <c r="AG21" s="61" t="s">
        <v>165</v>
      </c>
      <c r="AH21" s="62">
        <v>0</v>
      </c>
      <c r="AI21" s="61" t="s">
        <v>252</v>
      </c>
      <c r="AJ21" s="62">
        <v>5</v>
      </c>
      <c r="AK21" s="61" t="s">
        <v>253</v>
      </c>
      <c r="AL21" s="62">
        <v>17</v>
      </c>
      <c r="AM21" s="61" t="s">
        <v>254</v>
      </c>
      <c r="AN21" s="62">
        <v>140</v>
      </c>
      <c r="AO21" s="61" t="s">
        <v>255</v>
      </c>
      <c r="AP21" s="62">
        <v>12</v>
      </c>
      <c r="AQ21" s="61" t="s">
        <v>165</v>
      </c>
      <c r="AR21" s="62">
        <v>0</v>
      </c>
      <c r="AS21" s="61" t="s">
        <v>165</v>
      </c>
      <c r="AT21" s="62">
        <v>0</v>
      </c>
      <c r="AU21" s="61" t="s">
        <v>165</v>
      </c>
      <c r="AV21" s="62">
        <v>0</v>
      </c>
      <c r="AW21" s="61" t="s">
        <v>256</v>
      </c>
      <c r="AX21" s="62">
        <v>3</v>
      </c>
      <c r="AY21" s="61" t="s">
        <v>257</v>
      </c>
      <c r="AZ21" s="62">
        <v>3</v>
      </c>
      <c r="BA21" s="61" t="s">
        <v>258</v>
      </c>
      <c r="BB21" s="62">
        <v>19</v>
      </c>
      <c r="BC21" s="61" t="s">
        <v>165</v>
      </c>
      <c r="BD21" s="62">
        <v>0</v>
      </c>
      <c r="BE21" s="61" t="s">
        <v>259</v>
      </c>
      <c r="BF21" s="62">
        <v>17</v>
      </c>
      <c r="BG21" s="61" t="s">
        <v>260</v>
      </c>
      <c r="BH21" s="62">
        <v>131</v>
      </c>
      <c r="BI21" s="4"/>
    </row>
    <row r="22" spans="1:63" ht="17.25" thickBot="1" x14ac:dyDescent="0.35">
      <c r="A22" s="41" t="s">
        <v>38</v>
      </c>
      <c r="B22" s="19" t="s">
        <v>56</v>
      </c>
      <c r="C22" s="61" t="s">
        <v>261</v>
      </c>
      <c r="D22" s="62">
        <v>899</v>
      </c>
      <c r="E22" s="61" t="s">
        <v>262</v>
      </c>
      <c r="F22" s="62">
        <v>1</v>
      </c>
      <c r="G22" s="61" t="s">
        <v>263</v>
      </c>
      <c r="H22" s="62">
        <v>2</v>
      </c>
      <c r="I22" s="61" t="s">
        <v>165</v>
      </c>
      <c r="J22" s="62">
        <v>0</v>
      </c>
      <c r="K22" s="61" t="s">
        <v>165</v>
      </c>
      <c r="L22" s="62">
        <v>0</v>
      </c>
      <c r="M22" s="61" t="s">
        <v>264</v>
      </c>
      <c r="N22" s="62">
        <v>211</v>
      </c>
      <c r="O22" s="61" t="s">
        <v>165</v>
      </c>
      <c r="P22" s="62">
        <v>0</v>
      </c>
      <c r="Q22" s="61" t="s">
        <v>165</v>
      </c>
      <c r="R22" s="62">
        <v>0</v>
      </c>
      <c r="S22" s="61" t="s">
        <v>265</v>
      </c>
      <c r="T22" s="62">
        <v>28</v>
      </c>
      <c r="U22" s="61" t="s">
        <v>165</v>
      </c>
      <c r="V22" s="62">
        <v>0</v>
      </c>
      <c r="W22" s="61" t="s">
        <v>165</v>
      </c>
      <c r="X22" s="62">
        <v>0</v>
      </c>
      <c r="Y22" s="61" t="s">
        <v>165</v>
      </c>
      <c r="Z22" s="62">
        <v>0</v>
      </c>
      <c r="AA22" s="61" t="s">
        <v>165</v>
      </c>
      <c r="AB22" s="62">
        <v>0</v>
      </c>
      <c r="AC22" s="61" t="s">
        <v>165</v>
      </c>
      <c r="AD22" s="62">
        <v>0</v>
      </c>
      <c r="AE22" s="61" t="s">
        <v>266</v>
      </c>
      <c r="AF22" s="62">
        <v>24</v>
      </c>
      <c r="AG22" s="61" t="s">
        <v>165</v>
      </c>
      <c r="AH22" s="62">
        <v>0</v>
      </c>
      <c r="AI22" s="61" t="s">
        <v>165</v>
      </c>
      <c r="AJ22" s="62">
        <v>0</v>
      </c>
      <c r="AK22" s="61" t="s">
        <v>165</v>
      </c>
      <c r="AL22" s="62">
        <v>0</v>
      </c>
      <c r="AM22" s="61" t="s">
        <v>267</v>
      </c>
      <c r="AN22" s="62">
        <v>31</v>
      </c>
      <c r="AO22" s="61" t="s">
        <v>268</v>
      </c>
      <c r="AP22" s="62">
        <v>16</v>
      </c>
      <c r="AQ22" s="61" t="s">
        <v>165</v>
      </c>
      <c r="AR22" s="62">
        <v>0</v>
      </c>
      <c r="AS22" s="61" t="s">
        <v>269</v>
      </c>
      <c r="AT22" s="62">
        <v>1</v>
      </c>
      <c r="AU22" s="61" t="s">
        <v>165</v>
      </c>
      <c r="AV22" s="62">
        <v>0</v>
      </c>
      <c r="AW22" s="61" t="s">
        <v>270</v>
      </c>
      <c r="AX22" s="62">
        <v>217</v>
      </c>
      <c r="AY22" s="61" t="s">
        <v>271</v>
      </c>
      <c r="AZ22" s="62">
        <v>176</v>
      </c>
      <c r="BA22" s="61" t="s">
        <v>165</v>
      </c>
      <c r="BB22" s="62">
        <v>0</v>
      </c>
      <c r="BC22" s="61" t="s">
        <v>165</v>
      </c>
      <c r="BD22" s="62">
        <v>0</v>
      </c>
      <c r="BE22" s="61" t="s">
        <v>165</v>
      </c>
      <c r="BF22" s="62">
        <v>0</v>
      </c>
      <c r="BG22" s="61" t="s">
        <v>272</v>
      </c>
      <c r="BH22" s="62">
        <v>192</v>
      </c>
      <c r="BI22" s="4"/>
    </row>
    <row r="23" spans="1:63" ht="17.25" thickBot="1" x14ac:dyDescent="0.35">
      <c r="A23" s="41" t="s">
        <v>38</v>
      </c>
      <c r="B23" s="19" t="s">
        <v>57</v>
      </c>
      <c r="C23" s="61" t="s">
        <v>273</v>
      </c>
      <c r="D23" s="62">
        <v>3420</v>
      </c>
      <c r="E23" s="61" t="s">
        <v>274</v>
      </c>
      <c r="F23" s="62">
        <v>573</v>
      </c>
      <c r="G23" s="61" t="s">
        <v>275</v>
      </c>
      <c r="H23" s="62">
        <v>204</v>
      </c>
      <c r="I23" s="61" t="s">
        <v>165</v>
      </c>
      <c r="J23" s="62">
        <v>0</v>
      </c>
      <c r="K23" s="61" t="s">
        <v>165</v>
      </c>
      <c r="L23" s="62">
        <v>0</v>
      </c>
      <c r="M23" s="61" t="s">
        <v>276</v>
      </c>
      <c r="N23" s="62">
        <v>207</v>
      </c>
      <c r="O23" s="61" t="s">
        <v>165</v>
      </c>
      <c r="P23" s="62">
        <v>0</v>
      </c>
      <c r="Q23" s="61" t="s">
        <v>165</v>
      </c>
      <c r="R23" s="62">
        <v>0</v>
      </c>
      <c r="S23" s="61" t="s">
        <v>277</v>
      </c>
      <c r="T23" s="62">
        <v>1105</v>
      </c>
      <c r="U23" s="61" t="s">
        <v>278</v>
      </c>
      <c r="V23" s="62">
        <v>37</v>
      </c>
      <c r="W23" s="61" t="s">
        <v>279</v>
      </c>
      <c r="X23" s="62">
        <v>15</v>
      </c>
      <c r="Y23" s="61" t="s">
        <v>280</v>
      </c>
      <c r="Z23" s="62">
        <v>2</v>
      </c>
      <c r="AA23" s="61" t="s">
        <v>281</v>
      </c>
      <c r="AB23" s="62">
        <v>3</v>
      </c>
      <c r="AC23" s="61" t="s">
        <v>282</v>
      </c>
      <c r="AD23" s="62">
        <v>10</v>
      </c>
      <c r="AE23" s="61" t="s">
        <v>283</v>
      </c>
      <c r="AF23" s="62">
        <v>570</v>
      </c>
      <c r="AG23" s="61" t="s">
        <v>284</v>
      </c>
      <c r="AH23" s="62">
        <v>37</v>
      </c>
      <c r="AI23" s="61" t="s">
        <v>285</v>
      </c>
      <c r="AJ23" s="62">
        <v>27</v>
      </c>
      <c r="AK23" s="61" t="s">
        <v>286</v>
      </c>
      <c r="AL23" s="62">
        <v>137</v>
      </c>
      <c r="AM23" s="61" t="s">
        <v>287</v>
      </c>
      <c r="AN23" s="62">
        <v>48</v>
      </c>
      <c r="AO23" s="61" t="s">
        <v>288</v>
      </c>
      <c r="AP23" s="62">
        <v>2</v>
      </c>
      <c r="AQ23" s="61" t="s">
        <v>165</v>
      </c>
      <c r="AR23" s="62">
        <v>0</v>
      </c>
      <c r="AS23" s="61" t="s">
        <v>289</v>
      </c>
      <c r="AT23" s="62">
        <v>1</v>
      </c>
      <c r="AU23" s="61" t="s">
        <v>290</v>
      </c>
      <c r="AV23" s="62">
        <v>1</v>
      </c>
      <c r="AW23" s="61" t="s">
        <v>291</v>
      </c>
      <c r="AX23" s="62">
        <v>5</v>
      </c>
      <c r="AY23" s="61" t="s">
        <v>292</v>
      </c>
      <c r="AZ23" s="62">
        <v>178</v>
      </c>
      <c r="BA23" s="61" t="s">
        <v>293</v>
      </c>
      <c r="BB23" s="62">
        <v>6</v>
      </c>
      <c r="BC23" s="61" t="s">
        <v>294</v>
      </c>
      <c r="BD23" s="62">
        <v>2</v>
      </c>
      <c r="BE23" s="61" t="s">
        <v>295</v>
      </c>
      <c r="BF23" s="62">
        <v>8</v>
      </c>
      <c r="BG23" s="61" t="s">
        <v>296</v>
      </c>
      <c r="BH23" s="62">
        <v>242</v>
      </c>
      <c r="BI23" s="4"/>
    </row>
    <row r="24" spans="1:63" ht="17.25" thickBot="1" x14ac:dyDescent="0.35">
      <c r="A24" s="41" t="s">
        <v>38</v>
      </c>
      <c r="B24" s="19" t="s">
        <v>58</v>
      </c>
      <c r="C24" s="61" t="s">
        <v>297</v>
      </c>
      <c r="D24" s="62">
        <v>2434</v>
      </c>
      <c r="E24" s="61" t="s">
        <v>298</v>
      </c>
      <c r="F24" s="62">
        <v>267</v>
      </c>
      <c r="G24" s="61" t="s">
        <v>299</v>
      </c>
      <c r="H24" s="62">
        <v>411</v>
      </c>
      <c r="I24" s="61" t="s">
        <v>165</v>
      </c>
      <c r="J24" s="62">
        <v>0</v>
      </c>
      <c r="K24" s="61" t="s">
        <v>300</v>
      </c>
      <c r="L24" s="62">
        <v>18</v>
      </c>
      <c r="M24" s="61" t="s">
        <v>301</v>
      </c>
      <c r="N24" s="62">
        <v>209</v>
      </c>
      <c r="O24" s="61" t="s">
        <v>165</v>
      </c>
      <c r="P24" s="62">
        <v>0</v>
      </c>
      <c r="Q24" s="61" t="s">
        <v>165</v>
      </c>
      <c r="R24" s="62">
        <v>0</v>
      </c>
      <c r="S24" s="61" t="s">
        <v>302</v>
      </c>
      <c r="T24" s="62">
        <v>408</v>
      </c>
      <c r="U24" s="61" t="s">
        <v>303</v>
      </c>
      <c r="V24" s="62">
        <v>63</v>
      </c>
      <c r="W24" s="61" t="s">
        <v>165</v>
      </c>
      <c r="X24" s="62">
        <v>0</v>
      </c>
      <c r="Y24" s="61" t="s">
        <v>304</v>
      </c>
      <c r="Z24" s="62">
        <v>1</v>
      </c>
      <c r="AA24" s="61" t="s">
        <v>305</v>
      </c>
      <c r="AB24" s="62">
        <v>2</v>
      </c>
      <c r="AC24" s="61" t="s">
        <v>306</v>
      </c>
      <c r="AD24" s="62">
        <v>17</v>
      </c>
      <c r="AE24" s="61" t="s">
        <v>307</v>
      </c>
      <c r="AF24" s="62">
        <v>317</v>
      </c>
      <c r="AG24" s="61" t="s">
        <v>165</v>
      </c>
      <c r="AH24" s="62">
        <v>0</v>
      </c>
      <c r="AI24" s="61" t="s">
        <v>308</v>
      </c>
      <c r="AJ24" s="62">
        <v>25</v>
      </c>
      <c r="AK24" s="61" t="s">
        <v>309</v>
      </c>
      <c r="AL24" s="62">
        <v>71</v>
      </c>
      <c r="AM24" s="61" t="s">
        <v>310</v>
      </c>
      <c r="AN24" s="62">
        <v>78</v>
      </c>
      <c r="AO24" s="61" t="s">
        <v>311</v>
      </c>
      <c r="AP24" s="62">
        <v>7</v>
      </c>
      <c r="AQ24" s="61" t="s">
        <v>165</v>
      </c>
      <c r="AR24" s="62">
        <v>0</v>
      </c>
      <c r="AS24" s="61" t="s">
        <v>312</v>
      </c>
      <c r="AT24" s="62">
        <v>2</v>
      </c>
      <c r="AU24" s="61" t="s">
        <v>165</v>
      </c>
      <c r="AV24" s="62">
        <v>0</v>
      </c>
      <c r="AW24" s="61" t="s">
        <v>165</v>
      </c>
      <c r="AX24" s="62">
        <v>0</v>
      </c>
      <c r="AY24" s="61" t="s">
        <v>313</v>
      </c>
      <c r="AZ24" s="62">
        <v>119</v>
      </c>
      <c r="BA24" s="61" t="s">
        <v>314</v>
      </c>
      <c r="BB24" s="62">
        <v>1</v>
      </c>
      <c r="BC24" s="61" t="s">
        <v>165</v>
      </c>
      <c r="BD24" s="62">
        <v>0</v>
      </c>
      <c r="BE24" s="61" t="s">
        <v>165</v>
      </c>
      <c r="BF24" s="62">
        <v>0</v>
      </c>
      <c r="BG24" s="61" t="s">
        <v>315</v>
      </c>
      <c r="BH24" s="62">
        <v>418</v>
      </c>
      <c r="BI24" s="4"/>
    </row>
    <row r="25" spans="1:63" ht="17.25" thickBot="1" x14ac:dyDescent="0.35">
      <c r="A25" s="41" t="s">
        <v>38</v>
      </c>
      <c r="B25" s="19" t="s">
        <v>59</v>
      </c>
      <c r="C25" s="61" t="s">
        <v>316</v>
      </c>
      <c r="D25" s="62">
        <v>3233</v>
      </c>
      <c r="E25" s="61" t="s">
        <v>317</v>
      </c>
      <c r="F25" s="62">
        <v>534</v>
      </c>
      <c r="G25" s="61" t="s">
        <v>318</v>
      </c>
      <c r="H25" s="62">
        <v>517</v>
      </c>
      <c r="I25" s="61" t="s">
        <v>165</v>
      </c>
      <c r="J25" s="62">
        <v>0</v>
      </c>
      <c r="K25" s="61" t="s">
        <v>319</v>
      </c>
      <c r="L25" s="62">
        <v>36</v>
      </c>
      <c r="M25" s="61" t="s">
        <v>320</v>
      </c>
      <c r="N25" s="62">
        <v>354</v>
      </c>
      <c r="O25" s="61" t="s">
        <v>165</v>
      </c>
      <c r="P25" s="62">
        <v>0</v>
      </c>
      <c r="Q25" s="61" t="s">
        <v>165</v>
      </c>
      <c r="R25" s="62">
        <v>0</v>
      </c>
      <c r="S25" s="61" t="s">
        <v>321</v>
      </c>
      <c r="T25" s="62">
        <v>408</v>
      </c>
      <c r="U25" s="61" t="s">
        <v>322</v>
      </c>
      <c r="V25" s="62">
        <v>121</v>
      </c>
      <c r="W25" s="61" t="s">
        <v>165</v>
      </c>
      <c r="X25" s="62">
        <v>0</v>
      </c>
      <c r="Y25" s="61" t="s">
        <v>165</v>
      </c>
      <c r="Z25" s="62">
        <v>0</v>
      </c>
      <c r="AA25" s="61" t="s">
        <v>165</v>
      </c>
      <c r="AB25" s="62">
        <v>0</v>
      </c>
      <c r="AC25" s="61" t="s">
        <v>323</v>
      </c>
      <c r="AD25" s="62">
        <v>22</v>
      </c>
      <c r="AE25" s="61" t="s">
        <v>324</v>
      </c>
      <c r="AF25" s="62">
        <v>779</v>
      </c>
      <c r="AG25" s="61" t="s">
        <v>165</v>
      </c>
      <c r="AH25" s="62">
        <v>0</v>
      </c>
      <c r="AI25" s="61" t="s">
        <v>325</v>
      </c>
      <c r="AJ25" s="62">
        <v>1</v>
      </c>
      <c r="AK25" s="61" t="s">
        <v>326</v>
      </c>
      <c r="AL25" s="62">
        <v>79</v>
      </c>
      <c r="AM25" s="61" t="s">
        <v>327</v>
      </c>
      <c r="AN25" s="62">
        <v>96</v>
      </c>
      <c r="AO25" s="61" t="s">
        <v>165</v>
      </c>
      <c r="AP25" s="62">
        <v>0</v>
      </c>
      <c r="AQ25" s="61" t="s">
        <v>165</v>
      </c>
      <c r="AR25" s="62">
        <v>0</v>
      </c>
      <c r="AS25" s="61" t="s">
        <v>165</v>
      </c>
      <c r="AT25" s="62">
        <v>0</v>
      </c>
      <c r="AU25" s="61" t="s">
        <v>165</v>
      </c>
      <c r="AV25" s="62">
        <v>0</v>
      </c>
      <c r="AW25" s="61" t="s">
        <v>328</v>
      </c>
      <c r="AX25" s="62">
        <v>2</v>
      </c>
      <c r="AY25" s="61" t="s">
        <v>329</v>
      </c>
      <c r="AZ25" s="62">
        <v>1</v>
      </c>
      <c r="BA25" s="61" t="s">
        <v>165</v>
      </c>
      <c r="BB25" s="62">
        <v>0</v>
      </c>
      <c r="BC25" s="61" t="s">
        <v>165</v>
      </c>
      <c r="BD25" s="62">
        <v>0</v>
      </c>
      <c r="BE25" s="61" t="s">
        <v>330</v>
      </c>
      <c r="BF25" s="62">
        <v>7</v>
      </c>
      <c r="BG25" s="61" t="s">
        <v>331</v>
      </c>
      <c r="BH25" s="62">
        <v>276</v>
      </c>
      <c r="BI25" s="4"/>
    </row>
    <row r="26" spans="1:63" s="13" customFormat="1" ht="17.25" thickBot="1" x14ac:dyDescent="0.35">
      <c r="A26" s="37" t="s">
        <v>49</v>
      </c>
      <c r="B26" s="17" t="s">
        <v>111</v>
      </c>
      <c r="C26" s="49">
        <f>C27+C28+C29+C30+C31+C32+C33+C34</f>
        <v>50247709</v>
      </c>
      <c r="D26" s="59">
        <f t="shared" ref="D26:BH26" si="5">D27+D28+D29+D30+D31+D32+D33+D34</f>
        <v>30784</v>
      </c>
      <c r="E26" s="54">
        <f t="shared" si="5"/>
        <v>3079652.6</v>
      </c>
      <c r="F26" s="59">
        <f t="shared" si="5"/>
        <v>4396</v>
      </c>
      <c r="G26" s="54">
        <f t="shared" si="5"/>
        <v>3459074.6</v>
      </c>
      <c r="H26" s="59">
        <f t="shared" si="5"/>
        <v>4122</v>
      </c>
      <c r="I26" s="54">
        <f t="shared" si="5"/>
        <v>2601</v>
      </c>
      <c r="J26" s="59">
        <f t="shared" si="5"/>
        <v>6</v>
      </c>
      <c r="K26" s="54">
        <f t="shared" si="5"/>
        <v>73639</v>
      </c>
      <c r="L26" s="59">
        <f t="shared" si="5"/>
        <v>100</v>
      </c>
      <c r="M26" s="54">
        <f t="shared" si="5"/>
        <v>28854616.5</v>
      </c>
      <c r="N26" s="59">
        <f t="shared" si="5"/>
        <v>4142</v>
      </c>
      <c r="O26" s="54">
        <f t="shared" si="5"/>
        <v>0</v>
      </c>
      <c r="P26" s="59">
        <f t="shared" si="5"/>
        <v>0</v>
      </c>
      <c r="Q26" s="54">
        <f t="shared" si="5"/>
        <v>0</v>
      </c>
      <c r="R26" s="59">
        <f t="shared" si="5"/>
        <v>0</v>
      </c>
      <c r="S26" s="54">
        <f t="shared" si="5"/>
        <v>3351947.8</v>
      </c>
      <c r="T26" s="59">
        <f t="shared" si="5"/>
        <v>6028</v>
      </c>
      <c r="U26" s="54">
        <f t="shared" si="5"/>
        <v>1716780.4</v>
      </c>
      <c r="V26" s="59">
        <f t="shared" si="5"/>
        <v>1630</v>
      </c>
      <c r="W26" s="54">
        <f t="shared" si="5"/>
        <v>147211.1</v>
      </c>
      <c r="X26" s="59">
        <f t="shared" si="5"/>
        <v>59</v>
      </c>
      <c r="Y26" s="54">
        <f t="shared" si="5"/>
        <v>23611.3</v>
      </c>
      <c r="Z26" s="59">
        <f t="shared" si="5"/>
        <v>18</v>
      </c>
      <c r="AA26" s="54">
        <f t="shared" si="5"/>
        <v>22500</v>
      </c>
      <c r="AB26" s="59">
        <f t="shared" si="5"/>
        <v>30</v>
      </c>
      <c r="AC26" s="54">
        <f t="shared" si="5"/>
        <v>267868.90000000002</v>
      </c>
      <c r="AD26" s="59">
        <f t="shared" si="5"/>
        <v>209</v>
      </c>
      <c r="AE26" s="54">
        <f t="shared" si="5"/>
        <v>1507513.6</v>
      </c>
      <c r="AF26" s="59">
        <f t="shared" si="5"/>
        <v>6553</v>
      </c>
      <c r="AG26" s="54">
        <f t="shared" si="5"/>
        <v>0</v>
      </c>
      <c r="AH26" s="59">
        <f t="shared" si="5"/>
        <v>0</v>
      </c>
      <c r="AI26" s="54">
        <f t="shared" si="5"/>
        <v>71057</v>
      </c>
      <c r="AJ26" s="59">
        <f t="shared" si="5"/>
        <v>134</v>
      </c>
      <c r="AK26" s="54">
        <f t="shared" si="5"/>
        <v>1535841.7</v>
      </c>
      <c r="AL26" s="59">
        <f t="shared" si="5"/>
        <v>875</v>
      </c>
      <c r="AM26" s="54">
        <f t="shared" si="5"/>
        <v>528216</v>
      </c>
      <c r="AN26" s="59">
        <f t="shared" si="5"/>
        <v>852</v>
      </c>
      <c r="AO26" s="54">
        <f t="shared" si="5"/>
        <v>36108.400000000001</v>
      </c>
      <c r="AP26" s="59">
        <f t="shared" si="5"/>
        <v>45</v>
      </c>
      <c r="AQ26" s="54">
        <f t="shared" si="5"/>
        <v>0</v>
      </c>
      <c r="AR26" s="59">
        <f t="shared" si="5"/>
        <v>0</v>
      </c>
      <c r="AS26" s="54">
        <f t="shared" si="5"/>
        <v>50958</v>
      </c>
      <c r="AT26" s="59">
        <f t="shared" si="5"/>
        <v>28</v>
      </c>
      <c r="AU26" s="54">
        <f t="shared" si="5"/>
        <v>81496.100000000006</v>
      </c>
      <c r="AV26" s="59">
        <f t="shared" si="5"/>
        <v>12</v>
      </c>
      <c r="AW26" s="54">
        <f t="shared" si="5"/>
        <v>3822567</v>
      </c>
      <c r="AX26" s="59">
        <f t="shared" si="5"/>
        <v>838</v>
      </c>
      <c r="AY26" s="54">
        <f t="shared" si="5"/>
        <v>29761</v>
      </c>
      <c r="AZ26" s="59">
        <f t="shared" si="5"/>
        <v>9</v>
      </c>
      <c r="BA26" s="54">
        <f t="shared" si="5"/>
        <v>36135.4</v>
      </c>
      <c r="BB26" s="59">
        <f t="shared" si="5"/>
        <v>38</v>
      </c>
      <c r="BC26" s="54">
        <f t="shared" si="5"/>
        <v>5762</v>
      </c>
      <c r="BD26" s="59">
        <f t="shared" si="5"/>
        <v>1</v>
      </c>
      <c r="BE26" s="54">
        <f t="shared" si="5"/>
        <v>1121284</v>
      </c>
      <c r="BF26" s="59">
        <f t="shared" si="5"/>
        <v>185</v>
      </c>
      <c r="BG26" s="54">
        <f t="shared" si="5"/>
        <v>421505.6</v>
      </c>
      <c r="BH26" s="56">
        <f t="shared" si="5"/>
        <v>474</v>
      </c>
    </row>
    <row r="27" spans="1:63" ht="17.25" thickBot="1" x14ac:dyDescent="0.35">
      <c r="A27" s="41" t="s">
        <v>38</v>
      </c>
      <c r="B27" s="19" t="s">
        <v>112</v>
      </c>
      <c r="C27" s="61" t="s">
        <v>332</v>
      </c>
      <c r="D27" s="62">
        <v>4753</v>
      </c>
      <c r="E27" s="61" t="s">
        <v>333</v>
      </c>
      <c r="F27" s="62">
        <v>794</v>
      </c>
      <c r="G27" s="61" t="s">
        <v>334</v>
      </c>
      <c r="H27" s="62">
        <v>655</v>
      </c>
      <c r="I27" s="61" t="s">
        <v>165</v>
      </c>
      <c r="J27" s="62">
        <v>0</v>
      </c>
      <c r="K27" s="61" t="s">
        <v>165</v>
      </c>
      <c r="L27" s="62">
        <v>0</v>
      </c>
      <c r="M27" s="61" t="s">
        <v>335</v>
      </c>
      <c r="N27" s="62">
        <v>608</v>
      </c>
      <c r="O27" s="61" t="s">
        <v>165</v>
      </c>
      <c r="P27" s="62">
        <v>0</v>
      </c>
      <c r="Q27" s="61" t="s">
        <v>165</v>
      </c>
      <c r="R27" s="62">
        <v>0</v>
      </c>
      <c r="S27" s="61" t="s">
        <v>336</v>
      </c>
      <c r="T27" s="62">
        <v>1172</v>
      </c>
      <c r="U27" s="61" t="s">
        <v>337</v>
      </c>
      <c r="V27" s="62">
        <v>71</v>
      </c>
      <c r="W27" s="61" t="s">
        <v>338</v>
      </c>
      <c r="X27" s="62">
        <v>48</v>
      </c>
      <c r="Y27" s="61" t="s">
        <v>339</v>
      </c>
      <c r="Z27" s="62">
        <v>2</v>
      </c>
      <c r="AA27" s="61" t="s">
        <v>340</v>
      </c>
      <c r="AB27" s="62">
        <v>11</v>
      </c>
      <c r="AC27" s="61" t="s">
        <v>341</v>
      </c>
      <c r="AD27" s="62">
        <v>10</v>
      </c>
      <c r="AE27" s="61" t="s">
        <v>342</v>
      </c>
      <c r="AF27" s="62">
        <v>1048</v>
      </c>
      <c r="AG27" s="61" t="s">
        <v>165</v>
      </c>
      <c r="AH27" s="62">
        <v>0</v>
      </c>
      <c r="AI27" s="61" t="s">
        <v>343</v>
      </c>
      <c r="AJ27" s="62">
        <v>12</v>
      </c>
      <c r="AK27" s="61" t="s">
        <v>344</v>
      </c>
      <c r="AL27" s="62">
        <v>165</v>
      </c>
      <c r="AM27" s="61" t="s">
        <v>345</v>
      </c>
      <c r="AN27" s="62">
        <v>99</v>
      </c>
      <c r="AO27" s="61" t="s">
        <v>346</v>
      </c>
      <c r="AP27" s="62">
        <v>11</v>
      </c>
      <c r="AQ27" s="61" t="s">
        <v>165</v>
      </c>
      <c r="AR27" s="62">
        <v>0</v>
      </c>
      <c r="AS27" s="61" t="s">
        <v>165</v>
      </c>
      <c r="AT27" s="62">
        <v>0</v>
      </c>
      <c r="AU27" s="61" t="s">
        <v>347</v>
      </c>
      <c r="AV27" s="62">
        <v>12</v>
      </c>
      <c r="AW27" s="61" t="s">
        <v>165</v>
      </c>
      <c r="AX27" s="62">
        <v>0</v>
      </c>
      <c r="AY27" s="61" t="s">
        <v>165</v>
      </c>
      <c r="AZ27" s="62">
        <v>0</v>
      </c>
      <c r="BA27" s="61" t="s">
        <v>348</v>
      </c>
      <c r="BB27" s="62">
        <v>5</v>
      </c>
      <c r="BC27" s="61" t="s">
        <v>165</v>
      </c>
      <c r="BD27" s="62">
        <v>0</v>
      </c>
      <c r="BE27" s="61" t="s">
        <v>349</v>
      </c>
      <c r="BF27" s="62">
        <v>6</v>
      </c>
      <c r="BG27" s="61" t="s">
        <v>350</v>
      </c>
      <c r="BH27" s="62">
        <v>24</v>
      </c>
      <c r="BI27" s="4"/>
      <c r="BJ27" s="4"/>
      <c r="BK27" s="4"/>
    </row>
    <row r="28" spans="1:63" ht="17.25" thickBot="1" x14ac:dyDescent="0.35">
      <c r="A28" s="41" t="s">
        <v>38</v>
      </c>
      <c r="B28" s="19" t="s">
        <v>113</v>
      </c>
      <c r="C28" s="61" t="s">
        <v>351</v>
      </c>
      <c r="D28" s="62">
        <v>3994</v>
      </c>
      <c r="E28" s="61" t="s">
        <v>352</v>
      </c>
      <c r="F28" s="62">
        <v>723</v>
      </c>
      <c r="G28" s="61" t="s">
        <v>353</v>
      </c>
      <c r="H28" s="62">
        <v>465</v>
      </c>
      <c r="I28" s="61" t="s">
        <v>165</v>
      </c>
      <c r="J28" s="62">
        <v>0</v>
      </c>
      <c r="K28" s="61" t="s">
        <v>354</v>
      </c>
      <c r="L28" s="62">
        <v>42</v>
      </c>
      <c r="M28" s="61" t="s">
        <v>355</v>
      </c>
      <c r="N28" s="62">
        <v>729</v>
      </c>
      <c r="O28" s="61" t="s">
        <v>165</v>
      </c>
      <c r="P28" s="62">
        <v>0</v>
      </c>
      <c r="Q28" s="61" t="s">
        <v>165</v>
      </c>
      <c r="R28" s="62">
        <v>0</v>
      </c>
      <c r="S28" s="61" t="s">
        <v>356</v>
      </c>
      <c r="T28" s="62">
        <v>575</v>
      </c>
      <c r="U28" s="61" t="s">
        <v>357</v>
      </c>
      <c r="V28" s="62">
        <v>325</v>
      </c>
      <c r="W28" s="61" t="s">
        <v>165</v>
      </c>
      <c r="X28" s="62">
        <v>0</v>
      </c>
      <c r="Y28" s="61" t="s">
        <v>165</v>
      </c>
      <c r="Z28" s="62">
        <v>0</v>
      </c>
      <c r="AA28" s="61" t="s">
        <v>358</v>
      </c>
      <c r="AB28" s="62">
        <v>1</v>
      </c>
      <c r="AC28" s="61" t="s">
        <v>359</v>
      </c>
      <c r="AD28" s="62">
        <v>24</v>
      </c>
      <c r="AE28" s="61" t="s">
        <v>360</v>
      </c>
      <c r="AF28" s="62">
        <v>707</v>
      </c>
      <c r="AG28" s="61" t="s">
        <v>165</v>
      </c>
      <c r="AH28" s="62">
        <v>0</v>
      </c>
      <c r="AI28" s="61" t="s">
        <v>361</v>
      </c>
      <c r="AJ28" s="62">
        <v>55</v>
      </c>
      <c r="AK28" s="61" t="s">
        <v>362</v>
      </c>
      <c r="AL28" s="62">
        <v>108</v>
      </c>
      <c r="AM28" s="61" t="s">
        <v>363</v>
      </c>
      <c r="AN28" s="62">
        <v>140</v>
      </c>
      <c r="AO28" s="61" t="s">
        <v>364</v>
      </c>
      <c r="AP28" s="62">
        <v>21</v>
      </c>
      <c r="AQ28" s="61" t="s">
        <v>165</v>
      </c>
      <c r="AR28" s="62">
        <v>0</v>
      </c>
      <c r="AS28" s="61" t="s">
        <v>165</v>
      </c>
      <c r="AT28" s="62">
        <v>0</v>
      </c>
      <c r="AU28" s="61" t="s">
        <v>165</v>
      </c>
      <c r="AV28" s="62">
        <v>0</v>
      </c>
      <c r="AW28" s="61" t="s">
        <v>165</v>
      </c>
      <c r="AX28" s="62">
        <v>0</v>
      </c>
      <c r="AY28" s="61" t="s">
        <v>365</v>
      </c>
      <c r="AZ28" s="62">
        <v>3</v>
      </c>
      <c r="BA28" s="61" t="s">
        <v>366</v>
      </c>
      <c r="BB28" s="62">
        <v>5</v>
      </c>
      <c r="BC28" s="61" t="s">
        <v>165</v>
      </c>
      <c r="BD28" s="62">
        <v>0</v>
      </c>
      <c r="BE28" s="61" t="s">
        <v>367</v>
      </c>
      <c r="BF28" s="62">
        <v>14</v>
      </c>
      <c r="BG28" s="61" t="s">
        <v>368</v>
      </c>
      <c r="BH28" s="62">
        <v>57</v>
      </c>
      <c r="BI28" s="4"/>
      <c r="BJ28" s="4"/>
      <c r="BK28" s="4"/>
    </row>
    <row r="29" spans="1:63" ht="17.25" thickBot="1" x14ac:dyDescent="0.35">
      <c r="A29" s="41" t="s">
        <v>38</v>
      </c>
      <c r="B29" s="19" t="s">
        <v>114</v>
      </c>
      <c r="C29" s="61" t="s">
        <v>369</v>
      </c>
      <c r="D29" s="62">
        <v>4809</v>
      </c>
      <c r="E29" s="61" t="s">
        <v>370</v>
      </c>
      <c r="F29" s="62">
        <v>629</v>
      </c>
      <c r="G29" s="61" t="s">
        <v>371</v>
      </c>
      <c r="H29" s="62">
        <v>587</v>
      </c>
      <c r="I29" s="61" t="s">
        <v>372</v>
      </c>
      <c r="J29" s="62">
        <v>1</v>
      </c>
      <c r="K29" s="61" t="s">
        <v>373</v>
      </c>
      <c r="L29" s="62">
        <v>21</v>
      </c>
      <c r="M29" s="61" t="s">
        <v>374</v>
      </c>
      <c r="N29" s="62">
        <v>863</v>
      </c>
      <c r="O29" s="61" t="s">
        <v>165</v>
      </c>
      <c r="P29" s="62">
        <v>0</v>
      </c>
      <c r="Q29" s="61" t="s">
        <v>165</v>
      </c>
      <c r="R29" s="62">
        <v>0</v>
      </c>
      <c r="S29" s="61" t="s">
        <v>375</v>
      </c>
      <c r="T29" s="62">
        <v>723</v>
      </c>
      <c r="U29" s="61" t="s">
        <v>376</v>
      </c>
      <c r="V29" s="62">
        <v>354</v>
      </c>
      <c r="W29" s="61" t="s">
        <v>165</v>
      </c>
      <c r="X29" s="62">
        <v>0</v>
      </c>
      <c r="Y29" s="61" t="s">
        <v>377</v>
      </c>
      <c r="Z29" s="62">
        <v>1</v>
      </c>
      <c r="AA29" s="61" t="s">
        <v>378</v>
      </c>
      <c r="AB29" s="62">
        <v>1</v>
      </c>
      <c r="AC29" s="61" t="s">
        <v>379</v>
      </c>
      <c r="AD29" s="62">
        <v>34</v>
      </c>
      <c r="AE29" s="61" t="s">
        <v>380</v>
      </c>
      <c r="AF29" s="62">
        <v>1100</v>
      </c>
      <c r="AG29" s="61" t="s">
        <v>165</v>
      </c>
      <c r="AH29" s="62">
        <v>0</v>
      </c>
      <c r="AI29" s="61" t="s">
        <v>381</v>
      </c>
      <c r="AJ29" s="62">
        <v>39</v>
      </c>
      <c r="AK29" s="61" t="s">
        <v>382</v>
      </c>
      <c r="AL29" s="62">
        <v>182</v>
      </c>
      <c r="AM29" s="61" t="s">
        <v>383</v>
      </c>
      <c r="AN29" s="62">
        <v>124</v>
      </c>
      <c r="AO29" s="61" t="s">
        <v>384</v>
      </c>
      <c r="AP29" s="62">
        <v>2</v>
      </c>
      <c r="AQ29" s="61" t="s">
        <v>165</v>
      </c>
      <c r="AR29" s="62">
        <v>0</v>
      </c>
      <c r="AS29" s="61" t="s">
        <v>165</v>
      </c>
      <c r="AT29" s="62">
        <v>0</v>
      </c>
      <c r="AU29" s="61" t="s">
        <v>165</v>
      </c>
      <c r="AV29" s="62">
        <v>0</v>
      </c>
      <c r="AW29" s="61" t="s">
        <v>385</v>
      </c>
      <c r="AX29" s="62">
        <v>6</v>
      </c>
      <c r="AY29" s="61" t="s">
        <v>386</v>
      </c>
      <c r="AZ29" s="62">
        <v>4</v>
      </c>
      <c r="BA29" s="61" t="s">
        <v>387</v>
      </c>
      <c r="BB29" s="62">
        <v>2</v>
      </c>
      <c r="BC29" s="61" t="s">
        <v>165</v>
      </c>
      <c r="BD29" s="62">
        <v>0</v>
      </c>
      <c r="BE29" s="61" t="s">
        <v>388</v>
      </c>
      <c r="BF29" s="62">
        <v>76</v>
      </c>
      <c r="BG29" s="61" t="s">
        <v>389</v>
      </c>
      <c r="BH29" s="62">
        <v>60</v>
      </c>
      <c r="BI29" s="4"/>
      <c r="BJ29" s="4"/>
      <c r="BK29" s="4"/>
    </row>
    <row r="30" spans="1:63" ht="17.25" thickBot="1" x14ac:dyDescent="0.35">
      <c r="A30" s="41" t="s">
        <v>38</v>
      </c>
      <c r="B30" s="19" t="s">
        <v>115</v>
      </c>
      <c r="C30" s="61" t="s">
        <v>390</v>
      </c>
      <c r="D30" s="62">
        <v>3777</v>
      </c>
      <c r="E30" s="61" t="s">
        <v>391</v>
      </c>
      <c r="F30" s="62">
        <v>584</v>
      </c>
      <c r="G30" s="61" t="s">
        <v>392</v>
      </c>
      <c r="H30" s="62">
        <v>764</v>
      </c>
      <c r="I30" s="61" t="s">
        <v>393</v>
      </c>
      <c r="J30" s="62">
        <v>1</v>
      </c>
      <c r="K30" s="61" t="s">
        <v>394</v>
      </c>
      <c r="L30" s="62">
        <v>17</v>
      </c>
      <c r="M30" s="61" t="s">
        <v>395</v>
      </c>
      <c r="N30" s="62">
        <v>306</v>
      </c>
      <c r="O30" s="61" t="s">
        <v>165</v>
      </c>
      <c r="P30" s="62">
        <v>0</v>
      </c>
      <c r="Q30" s="61" t="s">
        <v>165</v>
      </c>
      <c r="R30" s="62">
        <v>0</v>
      </c>
      <c r="S30" s="61" t="s">
        <v>396</v>
      </c>
      <c r="T30" s="62">
        <v>718</v>
      </c>
      <c r="U30" s="61" t="s">
        <v>397</v>
      </c>
      <c r="V30" s="62">
        <v>232</v>
      </c>
      <c r="W30" s="61" t="s">
        <v>398</v>
      </c>
      <c r="X30" s="62">
        <v>2</v>
      </c>
      <c r="Y30" s="61" t="s">
        <v>165</v>
      </c>
      <c r="Z30" s="62">
        <v>0</v>
      </c>
      <c r="AA30" s="61" t="s">
        <v>399</v>
      </c>
      <c r="AB30" s="62">
        <v>1</v>
      </c>
      <c r="AC30" s="61" t="s">
        <v>400</v>
      </c>
      <c r="AD30" s="62">
        <v>45</v>
      </c>
      <c r="AE30" s="61" t="s">
        <v>401</v>
      </c>
      <c r="AF30" s="62">
        <v>730</v>
      </c>
      <c r="AG30" s="61" t="s">
        <v>165</v>
      </c>
      <c r="AH30" s="62">
        <v>0</v>
      </c>
      <c r="AI30" s="61" t="s">
        <v>402</v>
      </c>
      <c r="AJ30" s="62">
        <v>11</v>
      </c>
      <c r="AK30" s="61" t="s">
        <v>403</v>
      </c>
      <c r="AL30" s="62">
        <v>116</v>
      </c>
      <c r="AM30" s="61" t="s">
        <v>404</v>
      </c>
      <c r="AN30" s="62">
        <v>115</v>
      </c>
      <c r="AO30" s="61" t="s">
        <v>165</v>
      </c>
      <c r="AP30" s="62">
        <v>0</v>
      </c>
      <c r="AQ30" s="61" t="s">
        <v>165</v>
      </c>
      <c r="AR30" s="62">
        <v>0</v>
      </c>
      <c r="AS30" s="61" t="s">
        <v>165</v>
      </c>
      <c r="AT30" s="62">
        <v>0</v>
      </c>
      <c r="AU30" s="61" t="s">
        <v>165</v>
      </c>
      <c r="AV30" s="62">
        <v>0</v>
      </c>
      <c r="AW30" s="61" t="s">
        <v>405</v>
      </c>
      <c r="AX30" s="62">
        <v>5</v>
      </c>
      <c r="AY30" s="61" t="s">
        <v>165</v>
      </c>
      <c r="AZ30" s="62">
        <v>0</v>
      </c>
      <c r="BA30" s="61" t="s">
        <v>406</v>
      </c>
      <c r="BB30" s="62">
        <v>6</v>
      </c>
      <c r="BC30" s="61" t="s">
        <v>165</v>
      </c>
      <c r="BD30" s="62">
        <v>0</v>
      </c>
      <c r="BE30" s="61" t="s">
        <v>407</v>
      </c>
      <c r="BF30" s="62">
        <v>29</v>
      </c>
      <c r="BG30" s="61" t="s">
        <v>408</v>
      </c>
      <c r="BH30" s="62">
        <v>95</v>
      </c>
      <c r="BI30" s="4"/>
      <c r="BJ30" s="4"/>
      <c r="BK30" s="4"/>
    </row>
    <row r="31" spans="1:63" ht="17.25" thickBot="1" x14ac:dyDescent="0.35">
      <c r="A31" s="41" t="s">
        <v>38</v>
      </c>
      <c r="B31" s="19" t="s">
        <v>116</v>
      </c>
      <c r="C31" s="61" t="s">
        <v>409</v>
      </c>
      <c r="D31" s="62">
        <v>4969</v>
      </c>
      <c r="E31" s="61" t="s">
        <v>410</v>
      </c>
      <c r="F31" s="62">
        <v>626</v>
      </c>
      <c r="G31" s="61" t="s">
        <v>411</v>
      </c>
      <c r="H31" s="62">
        <v>731</v>
      </c>
      <c r="I31" s="61" t="s">
        <v>165</v>
      </c>
      <c r="J31" s="62">
        <v>0</v>
      </c>
      <c r="K31" s="61" t="s">
        <v>412</v>
      </c>
      <c r="L31" s="62">
        <v>12</v>
      </c>
      <c r="M31" s="61" t="s">
        <v>413</v>
      </c>
      <c r="N31" s="62">
        <v>810</v>
      </c>
      <c r="O31" s="61" t="s">
        <v>165</v>
      </c>
      <c r="P31" s="62">
        <v>0</v>
      </c>
      <c r="Q31" s="61" t="s">
        <v>165</v>
      </c>
      <c r="R31" s="62">
        <v>0</v>
      </c>
      <c r="S31" s="61" t="s">
        <v>414</v>
      </c>
      <c r="T31" s="62">
        <v>754</v>
      </c>
      <c r="U31" s="61" t="s">
        <v>415</v>
      </c>
      <c r="V31" s="62">
        <v>380</v>
      </c>
      <c r="W31" s="61" t="s">
        <v>416</v>
      </c>
      <c r="X31" s="62">
        <v>5</v>
      </c>
      <c r="Y31" s="61" t="s">
        <v>165</v>
      </c>
      <c r="Z31" s="62">
        <v>0</v>
      </c>
      <c r="AA31" s="61" t="s">
        <v>417</v>
      </c>
      <c r="AB31" s="62">
        <v>12</v>
      </c>
      <c r="AC31" s="61" t="s">
        <v>418</v>
      </c>
      <c r="AD31" s="62">
        <v>43</v>
      </c>
      <c r="AE31" s="61" t="s">
        <v>419</v>
      </c>
      <c r="AF31" s="62">
        <v>1214</v>
      </c>
      <c r="AG31" s="61" t="s">
        <v>165</v>
      </c>
      <c r="AH31" s="62">
        <v>0</v>
      </c>
      <c r="AI31" s="61" t="s">
        <v>420</v>
      </c>
      <c r="AJ31" s="62">
        <v>11</v>
      </c>
      <c r="AK31" s="61" t="s">
        <v>421</v>
      </c>
      <c r="AL31" s="62">
        <v>114</v>
      </c>
      <c r="AM31" s="61" t="s">
        <v>422</v>
      </c>
      <c r="AN31" s="62">
        <v>99</v>
      </c>
      <c r="AO31" s="61" t="s">
        <v>423</v>
      </c>
      <c r="AP31" s="62">
        <v>9</v>
      </c>
      <c r="AQ31" s="61" t="s">
        <v>165</v>
      </c>
      <c r="AR31" s="62">
        <v>0</v>
      </c>
      <c r="AS31" s="61" t="s">
        <v>424</v>
      </c>
      <c r="AT31" s="62">
        <v>28</v>
      </c>
      <c r="AU31" s="61" t="s">
        <v>165</v>
      </c>
      <c r="AV31" s="62">
        <v>0</v>
      </c>
      <c r="AW31" s="61" t="s">
        <v>165</v>
      </c>
      <c r="AX31" s="62">
        <v>0</v>
      </c>
      <c r="AY31" s="61" t="s">
        <v>425</v>
      </c>
      <c r="AZ31" s="62">
        <v>2</v>
      </c>
      <c r="BA31" s="61" t="s">
        <v>426</v>
      </c>
      <c r="BB31" s="62">
        <v>3</v>
      </c>
      <c r="BC31" s="61" t="s">
        <v>165</v>
      </c>
      <c r="BD31" s="62">
        <v>0</v>
      </c>
      <c r="BE31" s="61" t="s">
        <v>427</v>
      </c>
      <c r="BF31" s="62">
        <v>38</v>
      </c>
      <c r="BG31" s="61" t="s">
        <v>428</v>
      </c>
      <c r="BH31" s="62">
        <v>78</v>
      </c>
      <c r="BI31" s="4"/>
      <c r="BJ31" s="4"/>
      <c r="BK31" s="4"/>
    </row>
    <row r="32" spans="1:63" ht="17.25" thickBot="1" x14ac:dyDescent="0.35">
      <c r="A32" s="41" t="s">
        <v>38</v>
      </c>
      <c r="B32" s="19" t="s">
        <v>117</v>
      </c>
      <c r="C32" s="61" t="s">
        <v>429</v>
      </c>
      <c r="D32" s="62">
        <v>2317</v>
      </c>
      <c r="E32" s="61" t="s">
        <v>430</v>
      </c>
      <c r="F32" s="62">
        <v>261</v>
      </c>
      <c r="G32" s="61" t="s">
        <v>431</v>
      </c>
      <c r="H32" s="62">
        <v>251</v>
      </c>
      <c r="I32" s="61" t="s">
        <v>165</v>
      </c>
      <c r="J32" s="62">
        <v>0</v>
      </c>
      <c r="K32" s="61" t="s">
        <v>432</v>
      </c>
      <c r="L32" s="62">
        <v>7</v>
      </c>
      <c r="M32" s="61" t="s">
        <v>433</v>
      </c>
      <c r="N32" s="62">
        <v>162</v>
      </c>
      <c r="O32" s="61" t="s">
        <v>165</v>
      </c>
      <c r="P32" s="62">
        <v>0</v>
      </c>
      <c r="Q32" s="61" t="s">
        <v>165</v>
      </c>
      <c r="R32" s="62">
        <v>0</v>
      </c>
      <c r="S32" s="61" t="s">
        <v>434</v>
      </c>
      <c r="T32" s="62">
        <v>633</v>
      </c>
      <c r="U32" s="61" t="s">
        <v>435</v>
      </c>
      <c r="V32" s="62">
        <v>156</v>
      </c>
      <c r="W32" s="61" t="s">
        <v>165</v>
      </c>
      <c r="X32" s="62">
        <v>0</v>
      </c>
      <c r="Y32" s="61" t="s">
        <v>165</v>
      </c>
      <c r="Z32" s="62">
        <v>0</v>
      </c>
      <c r="AA32" s="61" t="s">
        <v>165</v>
      </c>
      <c r="AB32" s="62">
        <v>0</v>
      </c>
      <c r="AC32" s="61" t="s">
        <v>436</v>
      </c>
      <c r="AD32" s="62">
        <v>7</v>
      </c>
      <c r="AE32" s="61" t="s">
        <v>437</v>
      </c>
      <c r="AF32" s="62">
        <v>679</v>
      </c>
      <c r="AG32" s="61" t="s">
        <v>165</v>
      </c>
      <c r="AH32" s="62">
        <v>0</v>
      </c>
      <c r="AI32" s="61" t="s">
        <v>165</v>
      </c>
      <c r="AJ32" s="62">
        <v>0</v>
      </c>
      <c r="AK32" s="61" t="s">
        <v>438</v>
      </c>
      <c r="AL32" s="62">
        <v>29</v>
      </c>
      <c r="AM32" s="61" t="s">
        <v>439</v>
      </c>
      <c r="AN32" s="62">
        <v>95</v>
      </c>
      <c r="AO32" s="61" t="s">
        <v>440</v>
      </c>
      <c r="AP32" s="62">
        <v>2</v>
      </c>
      <c r="AQ32" s="61" t="s">
        <v>165</v>
      </c>
      <c r="AR32" s="62">
        <v>0</v>
      </c>
      <c r="AS32" s="61" t="s">
        <v>165</v>
      </c>
      <c r="AT32" s="62">
        <v>0</v>
      </c>
      <c r="AU32" s="61" t="s">
        <v>165</v>
      </c>
      <c r="AV32" s="62">
        <v>0</v>
      </c>
      <c r="AW32" s="61" t="s">
        <v>441</v>
      </c>
      <c r="AX32" s="62">
        <v>6</v>
      </c>
      <c r="AY32" s="61" t="s">
        <v>165</v>
      </c>
      <c r="AZ32" s="62">
        <v>0</v>
      </c>
      <c r="BA32" s="61" t="s">
        <v>442</v>
      </c>
      <c r="BB32" s="62">
        <v>4</v>
      </c>
      <c r="BC32" s="61" t="s">
        <v>165</v>
      </c>
      <c r="BD32" s="62">
        <v>0</v>
      </c>
      <c r="BE32" s="61" t="s">
        <v>443</v>
      </c>
      <c r="BF32" s="62">
        <v>4</v>
      </c>
      <c r="BG32" s="61" t="s">
        <v>444</v>
      </c>
      <c r="BH32" s="62">
        <v>21</v>
      </c>
      <c r="BI32" s="4"/>
      <c r="BJ32" s="4"/>
      <c r="BK32" s="4"/>
    </row>
    <row r="33" spans="1:63" ht="17.25" thickBot="1" x14ac:dyDescent="0.35">
      <c r="A33" s="41" t="s">
        <v>38</v>
      </c>
      <c r="B33" s="19" t="s">
        <v>118</v>
      </c>
      <c r="C33" s="61" t="s">
        <v>445</v>
      </c>
      <c r="D33" s="62">
        <v>3176</v>
      </c>
      <c r="E33" s="61" t="s">
        <v>446</v>
      </c>
      <c r="F33" s="62">
        <v>384</v>
      </c>
      <c r="G33" s="61" t="s">
        <v>447</v>
      </c>
      <c r="H33" s="62">
        <v>379</v>
      </c>
      <c r="I33" s="61" t="s">
        <v>165</v>
      </c>
      <c r="J33" s="62">
        <v>0</v>
      </c>
      <c r="K33" s="61" t="s">
        <v>448</v>
      </c>
      <c r="L33" s="62">
        <v>1</v>
      </c>
      <c r="M33" s="61" t="s">
        <v>449</v>
      </c>
      <c r="N33" s="62">
        <v>136</v>
      </c>
      <c r="O33" s="61" t="s">
        <v>165</v>
      </c>
      <c r="P33" s="62">
        <v>0</v>
      </c>
      <c r="Q33" s="61" t="s">
        <v>165</v>
      </c>
      <c r="R33" s="62">
        <v>0</v>
      </c>
      <c r="S33" s="61" t="s">
        <v>450</v>
      </c>
      <c r="T33" s="62">
        <v>693</v>
      </c>
      <c r="U33" s="61" t="s">
        <v>451</v>
      </c>
      <c r="V33" s="62">
        <v>39</v>
      </c>
      <c r="W33" s="61" t="s">
        <v>452</v>
      </c>
      <c r="X33" s="62">
        <v>4</v>
      </c>
      <c r="Y33" s="61" t="s">
        <v>453</v>
      </c>
      <c r="Z33" s="62">
        <v>4</v>
      </c>
      <c r="AA33" s="61" t="s">
        <v>454</v>
      </c>
      <c r="AB33" s="62">
        <v>3</v>
      </c>
      <c r="AC33" s="61" t="s">
        <v>455</v>
      </c>
      <c r="AD33" s="62">
        <v>21</v>
      </c>
      <c r="AE33" s="61" t="s">
        <v>456</v>
      </c>
      <c r="AF33" s="62">
        <v>556</v>
      </c>
      <c r="AG33" s="61" t="s">
        <v>165</v>
      </c>
      <c r="AH33" s="62">
        <v>0</v>
      </c>
      <c r="AI33" s="61" t="s">
        <v>457</v>
      </c>
      <c r="AJ33" s="62">
        <v>6</v>
      </c>
      <c r="AK33" s="61" t="s">
        <v>458</v>
      </c>
      <c r="AL33" s="62">
        <v>104</v>
      </c>
      <c r="AM33" s="61" t="s">
        <v>459</v>
      </c>
      <c r="AN33" s="62">
        <v>78</v>
      </c>
      <c r="AO33" s="61" t="s">
        <v>165</v>
      </c>
      <c r="AP33" s="62">
        <v>0</v>
      </c>
      <c r="AQ33" s="61" t="s">
        <v>165</v>
      </c>
      <c r="AR33" s="62">
        <v>0</v>
      </c>
      <c r="AS33" s="61" t="s">
        <v>165</v>
      </c>
      <c r="AT33" s="62">
        <v>0</v>
      </c>
      <c r="AU33" s="61" t="s">
        <v>165</v>
      </c>
      <c r="AV33" s="62">
        <v>0</v>
      </c>
      <c r="AW33" s="61" t="s">
        <v>460</v>
      </c>
      <c r="AX33" s="62">
        <v>726</v>
      </c>
      <c r="AY33" s="61" t="s">
        <v>165</v>
      </c>
      <c r="AZ33" s="62">
        <v>0</v>
      </c>
      <c r="BA33" s="61" t="s">
        <v>461</v>
      </c>
      <c r="BB33" s="62">
        <v>9</v>
      </c>
      <c r="BC33" s="61" t="s">
        <v>330</v>
      </c>
      <c r="BD33" s="62">
        <v>1</v>
      </c>
      <c r="BE33" s="61" t="s">
        <v>462</v>
      </c>
      <c r="BF33" s="62">
        <v>2</v>
      </c>
      <c r="BG33" s="61" t="s">
        <v>463</v>
      </c>
      <c r="BH33" s="62">
        <v>30</v>
      </c>
      <c r="BI33" s="4"/>
      <c r="BJ33" s="4"/>
      <c r="BK33" s="4"/>
    </row>
    <row r="34" spans="1:63" ht="17.25" thickBot="1" x14ac:dyDescent="0.35">
      <c r="A34" s="41" t="s">
        <v>38</v>
      </c>
      <c r="B34" s="19" t="s">
        <v>119</v>
      </c>
      <c r="C34" s="61" t="s">
        <v>464</v>
      </c>
      <c r="D34" s="62">
        <v>2989</v>
      </c>
      <c r="E34" s="61" t="s">
        <v>465</v>
      </c>
      <c r="F34" s="62">
        <v>395</v>
      </c>
      <c r="G34" s="61" t="s">
        <v>466</v>
      </c>
      <c r="H34" s="62">
        <v>290</v>
      </c>
      <c r="I34" s="61" t="s">
        <v>467</v>
      </c>
      <c r="J34" s="62">
        <v>4</v>
      </c>
      <c r="K34" s="61" t="s">
        <v>165</v>
      </c>
      <c r="L34" s="62">
        <v>0</v>
      </c>
      <c r="M34" s="61" t="s">
        <v>468</v>
      </c>
      <c r="N34" s="62">
        <v>528</v>
      </c>
      <c r="O34" s="61" t="s">
        <v>165</v>
      </c>
      <c r="P34" s="62">
        <v>0</v>
      </c>
      <c r="Q34" s="61" t="s">
        <v>165</v>
      </c>
      <c r="R34" s="62">
        <v>0</v>
      </c>
      <c r="S34" s="61" t="s">
        <v>469</v>
      </c>
      <c r="T34" s="62">
        <v>760</v>
      </c>
      <c r="U34" s="61" t="s">
        <v>470</v>
      </c>
      <c r="V34" s="62">
        <v>73</v>
      </c>
      <c r="W34" s="61" t="s">
        <v>165</v>
      </c>
      <c r="X34" s="62">
        <v>0</v>
      </c>
      <c r="Y34" s="61" t="s">
        <v>471</v>
      </c>
      <c r="Z34" s="62">
        <v>11</v>
      </c>
      <c r="AA34" s="61" t="s">
        <v>472</v>
      </c>
      <c r="AB34" s="62">
        <v>1</v>
      </c>
      <c r="AC34" s="61" t="s">
        <v>473</v>
      </c>
      <c r="AD34" s="62">
        <v>25</v>
      </c>
      <c r="AE34" s="61" t="s">
        <v>474</v>
      </c>
      <c r="AF34" s="62">
        <v>519</v>
      </c>
      <c r="AG34" s="61" t="s">
        <v>165</v>
      </c>
      <c r="AH34" s="62">
        <v>0</v>
      </c>
      <c r="AI34" s="61" t="s">
        <v>165</v>
      </c>
      <c r="AJ34" s="62">
        <v>0</v>
      </c>
      <c r="AK34" s="61" t="s">
        <v>475</v>
      </c>
      <c r="AL34" s="62">
        <v>57</v>
      </c>
      <c r="AM34" s="61" t="s">
        <v>476</v>
      </c>
      <c r="AN34" s="62">
        <v>102</v>
      </c>
      <c r="AO34" s="61" t="s">
        <v>165</v>
      </c>
      <c r="AP34" s="62">
        <v>0</v>
      </c>
      <c r="AQ34" s="61" t="s">
        <v>165</v>
      </c>
      <c r="AR34" s="62">
        <v>0</v>
      </c>
      <c r="AS34" s="61" t="s">
        <v>165</v>
      </c>
      <c r="AT34" s="62">
        <v>0</v>
      </c>
      <c r="AU34" s="61" t="s">
        <v>165</v>
      </c>
      <c r="AV34" s="62">
        <v>0</v>
      </c>
      <c r="AW34" s="61" t="s">
        <v>477</v>
      </c>
      <c r="AX34" s="62">
        <v>95</v>
      </c>
      <c r="AY34" s="61" t="s">
        <v>165</v>
      </c>
      <c r="AZ34" s="62">
        <v>0</v>
      </c>
      <c r="BA34" s="61" t="s">
        <v>478</v>
      </c>
      <c r="BB34" s="62">
        <v>4</v>
      </c>
      <c r="BC34" s="61" t="s">
        <v>165</v>
      </c>
      <c r="BD34" s="62">
        <v>0</v>
      </c>
      <c r="BE34" s="61" t="s">
        <v>479</v>
      </c>
      <c r="BF34" s="62">
        <v>16</v>
      </c>
      <c r="BG34" s="61" t="s">
        <v>480</v>
      </c>
      <c r="BH34" s="62">
        <v>109</v>
      </c>
      <c r="BI34" s="4"/>
      <c r="BJ34" s="4"/>
      <c r="BK34" s="4"/>
    </row>
    <row r="35" spans="1:63" s="13" customFormat="1" ht="15" customHeight="1" thickBot="1" x14ac:dyDescent="0.35">
      <c r="A35" s="37" t="s">
        <v>49</v>
      </c>
      <c r="B35" s="17" t="s">
        <v>120</v>
      </c>
      <c r="C35" s="49">
        <f>C36+C37+C38+C39+C40+C41+C42+C43+C44</f>
        <v>75673268.599999994</v>
      </c>
      <c r="D35" s="59">
        <f>D36+D37+D38+D39+D40+D41+D42+D43+D44</f>
        <v>31748</v>
      </c>
      <c r="E35" s="54">
        <f t="shared" ref="E35:BH35" si="6">E36+E37+E38+E39+E40+E41+E42+E43+E44</f>
        <v>4584409.5</v>
      </c>
      <c r="F35" s="59">
        <f t="shared" si="6"/>
        <v>5363</v>
      </c>
      <c r="G35" s="54">
        <f t="shared" si="6"/>
        <v>6731602.6000000006</v>
      </c>
      <c r="H35" s="59">
        <f t="shared" si="6"/>
        <v>6047</v>
      </c>
      <c r="I35" s="54">
        <f t="shared" si="6"/>
        <v>3375</v>
      </c>
      <c r="J35" s="59">
        <f t="shared" si="6"/>
        <v>2</v>
      </c>
      <c r="K35" s="54">
        <f t="shared" si="6"/>
        <v>228102</v>
      </c>
      <c r="L35" s="59">
        <f t="shared" si="6"/>
        <v>133</v>
      </c>
      <c r="M35" s="54">
        <f t="shared" si="6"/>
        <v>45145677.299999997</v>
      </c>
      <c r="N35" s="59">
        <f t="shared" si="6"/>
        <v>4056</v>
      </c>
      <c r="O35" s="54">
        <f t="shared" si="6"/>
        <v>0</v>
      </c>
      <c r="P35" s="59">
        <f t="shared" si="6"/>
        <v>0</v>
      </c>
      <c r="Q35" s="54">
        <f t="shared" si="6"/>
        <v>0</v>
      </c>
      <c r="R35" s="59">
        <f t="shared" si="6"/>
        <v>0</v>
      </c>
      <c r="S35" s="54">
        <f t="shared" si="6"/>
        <v>2785174.2</v>
      </c>
      <c r="T35" s="59">
        <f t="shared" si="6"/>
        <v>4878</v>
      </c>
      <c r="U35" s="54">
        <f t="shared" si="6"/>
        <v>1901125.4</v>
      </c>
      <c r="V35" s="59">
        <f t="shared" si="6"/>
        <v>965</v>
      </c>
      <c r="W35" s="54">
        <f t="shared" si="6"/>
        <v>108557.6</v>
      </c>
      <c r="X35" s="59">
        <f t="shared" si="6"/>
        <v>15</v>
      </c>
      <c r="Y35" s="54">
        <f t="shared" si="6"/>
        <v>21748.7</v>
      </c>
      <c r="Z35" s="59">
        <f t="shared" si="6"/>
        <v>12</v>
      </c>
      <c r="AA35" s="54">
        <f t="shared" si="6"/>
        <v>42907.8</v>
      </c>
      <c r="AB35" s="59">
        <f t="shared" si="6"/>
        <v>29</v>
      </c>
      <c r="AC35" s="54">
        <f t="shared" si="6"/>
        <v>246907</v>
      </c>
      <c r="AD35" s="59">
        <f t="shared" si="6"/>
        <v>168</v>
      </c>
      <c r="AE35" s="54">
        <f t="shared" si="6"/>
        <v>2007812.2</v>
      </c>
      <c r="AF35" s="59">
        <f t="shared" si="6"/>
        <v>5772</v>
      </c>
      <c r="AG35" s="54">
        <f t="shared" si="6"/>
        <v>0</v>
      </c>
      <c r="AH35" s="59">
        <f t="shared" si="6"/>
        <v>0</v>
      </c>
      <c r="AI35" s="54">
        <f t="shared" si="6"/>
        <v>7585.1</v>
      </c>
      <c r="AJ35" s="59">
        <f t="shared" si="6"/>
        <v>53</v>
      </c>
      <c r="AK35" s="54">
        <f t="shared" si="6"/>
        <v>1398687.5</v>
      </c>
      <c r="AL35" s="59">
        <f t="shared" si="6"/>
        <v>978</v>
      </c>
      <c r="AM35" s="54">
        <f t="shared" si="6"/>
        <v>801155.1</v>
      </c>
      <c r="AN35" s="59">
        <f t="shared" si="6"/>
        <v>1038</v>
      </c>
      <c r="AO35" s="54">
        <f t="shared" si="6"/>
        <v>2913189.1999999997</v>
      </c>
      <c r="AP35" s="59">
        <f t="shared" si="6"/>
        <v>563</v>
      </c>
      <c r="AQ35" s="54">
        <f t="shared" si="6"/>
        <v>2827</v>
      </c>
      <c r="AR35" s="59">
        <f t="shared" si="6"/>
        <v>3</v>
      </c>
      <c r="AS35" s="54">
        <f t="shared" si="6"/>
        <v>67</v>
      </c>
      <c r="AT35" s="59">
        <f t="shared" si="6"/>
        <v>2</v>
      </c>
      <c r="AU35" s="54">
        <f t="shared" si="6"/>
        <v>85821.799999999988</v>
      </c>
      <c r="AV35" s="59">
        <f t="shared" si="6"/>
        <v>34</v>
      </c>
      <c r="AW35" s="54">
        <f t="shared" si="6"/>
        <v>5846758.4000000004</v>
      </c>
      <c r="AX35" s="59">
        <f t="shared" si="6"/>
        <v>1115</v>
      </c>
      <c r="AY35" s="54">
        <f t="shared" si="6"/>
        <v>84349</v>
      </c>
      <c r="AZ35" s="59">
        <f t="shared" si="6"/>
        <v>64</v>
      </c>
      <c r="BA35" s="54">
        <f t="shared" si="6"/>
        <v>80996.600000000006</v>
      </c>
      <c r="BB35" s="59">
        <f t="shared" si="6"/>
        <v>63</v>
      </c>
      <c r="BC35" s="54">
        <f t="shared" si="6"/>
        <v>0</v>
      </c>
      <c r="BD35" s="59">
        <f t="shared" si="6"/>
        <v>0</v>
      </c>
      <c r="BE35" s="54">
        <f t="shared" si="6"/>
        <v>339294.8</v>
      </c>
      <c r="BF35" s="59">
        <f t="shared" si="6"/>
        <v>126</v>
      </c>
      <c r="BG35" s="54">
        <f t="shared" si="6"/>
        <v>305137.8</v>
      </c>
      <c r="BH35" s="56">
        <f t="shared" si="6"/>
        <v>269</v>
      </c>
    </row>
    <row r="36" spans="1:63" ht="15" customHeight="1" thickBot="1" x14ac:dyDescent="0.35">
      <c r="A36" s="41" t="s">
        <v>38</v>
      </c>
      <c r="B36" s="19" t="s">
        <v>121</v>
      </c>
      <c r="C36" s="61" t="s">
        <v>481</v>
      </c>
      <c r="D36" s="62">
        <v>3134</v>
      </c>
      <c r="E36" s="61" t="s">
        <v>482</v>
      </c>
      <c r="F36" s="62">
        <v>392</v>
      </c>
      <c r="G36" s="61" t="s">
        <v>483</v>
      </c>
      <c r="H36" s="62">
        <v>869</v>
      </c>
      <c r="I36" s="61" t="s">
        <v>165</v>
      </c>
      <c r="J36" s="62">
        <v>0</v>
      </c>
      <c r="K36" s="61" t="s">
        <v>484</v>
      </c>
      <c r="L36" s="62">
        <v>4</v>
      </c>
      <c r="M36" s="61" t="s">
        <v>485</v>
      </c>
      <c r="N36" s="62">
        <v>220</v>
      </c>
      <c r="O36" s="61" t="s">
        <v>165</v>
      </c>
      <c r="P36" s="62">
        <v>0</v>
      </c>
      <c r="Q36" s="61" t="s">
        <v>165</v>
      </c>
      <c r="R36" s="62">
        <v>0</v>
      </c>
      <c r="S36" s="61" t="s">
        <v>486</v>
      </c>
      <c r="T36" s="62">
        <v>602</v>
      </c>
      <c r="U36" s="61" t="s">
        <v>487</v>
      </c>
      <c r="V36" s="62">
        <v>44</v>
      </c>
      <c r="W36" s="61" t="s">
        <v>488</v>
      </c>
      <c r="X36" s="62">
        <v>6</v>
      </c>
      <c r="Y36" s="61" t="s">
        <v>489</v>
      </c>
      <c r="Z36" s="62">
        <v>1</v>
      </c>
      <c r="AA36" s="61" t="s">
        <v>490</v>
      </c>
      <c r="AB36" s="62">
        <v>7</v>
      </c>
      <c r="AC36" s="61" t="s">
        <v>491</v>
      </c>
      <c r="AD36" s="62">
        <v>13</v>
      </c>
      <c r="AE36" s="61" t="s">
        <v>492</v>
      </c>
      <c r="AF36" s="62">
        <v>620</v>
      </c>
      <c r="AG36" s="61" t="s">
        <v>165</v>
      </c>
      <c r="AH36" s="62">
        <v>0</v>
      </c>
      <c r="AI36" s="61" t="s">
        <v>493</v>
      </c>
      <c r="AJ36" s="62">
        <v>18</v>
      </c>
      <c r="AK36" s="61" t="s">
        <v>494</v>
      </c>
      <c r="AL36" s="62">
        <v>52</v>
      </c>
      <c r="AM36" s="61" t="s">
        <v>495</v>
      </c>
      <c r="AN36" s="62">
        <v>85</v>
      </c>
      <c r="AO36" s="61" t="s">
        <v>496</v>
      </c>
      <c r="AP36" s="62">
        <v>86</v>
      </c>
      <c r="AQ36" s="61" t="s">
        <v>165</v>
      </c>
      <c r="AR36" s="62">
        <v>0</v>
      </c>
      <c r="AS36" s="61" t="s">
        <v>165</v>
      </c>
      <c r="AT36" s="62">
        <v>0</v>
      </c>
      <c r="AU36" s="61" t="s">
        <v>497</v>
      </c>
      <c r="AV36" s="62">
        <v>4</v>
      </c>
      <c r="AW36" s="61" t="s">
        <v>498</v>
      </c>
      <c r="AX36" s="62">
        <v>71</v>
      </c>
      <c r="AY36" s="61" t="s">
        <v>499</v>
      </c>
      <c r="AZ36" s="62">
        <v>6</v>
      </c>
      <c r="BA36" s="61" t="s">
        <v>500</v>
      </c>
      <c r="BB36" s="62">
        <v>12</v>
      </c>
      <c r="BC36" s="61" t="s">
        <v>165</v>
      </c>
      <c r="BD36" s="62">
        <v>0</v>
      </c>
      <c r="BE36" s="61" t="s">
        <v>501</v>
      </c>
      <c r="BF36" s="62">
        <v>5</v>
      </c>
      <c r="BG36" s="61" t="s">
        <v>502</v>
      </c>
      <c r="BH36" s="62">
        <v>17</v>
      </c>
    </row>
    <row r="37" spans="1:63" ht="15" customHeight="1" thickBot="1" x14ac:dyDescent="0.35">
      <c r="A37" s="41" t="s">
        <v>38</v>
      </c>
      <c r="B37" s="19" t="s">
        <v>122</v>
      </c>
      <c r="C37" s="61" t="s">
        <v>503</v>
      </c>
      <c r="D37" s="62">
        <v>2707</v>
      </c>
      <c r="E37" s="61" t="s">
        <v>504</v>
      </c>
      <c r="F37" s="62">
        <v>462</v>
      </c>
      <c r="G37" s="61" t="s">
        <v>505</v>
      </c>
      <c r="H37" s="62">
        <v>673</v>
      </c>
      <c r="I37" s="61" t="s">
        <v>165</v>
      </c>
      <c r="J37" s="62">
        <v>0</v>
      </c>
      <c r="K37" s="61" t="s">
        <v>506</v>
      </c>
      <c r="L37" s="62">
        <v>9</v>
      </c>
      <c r="M37" s="61" t="s">
        <v>507</v>
      </c>
      <c r="N37" s="62">
        <v>383</v>
      </c>
      <c r="O37" s="61" t="s">
        <v>165</v>
      </c>
      <c r="P37" s="62">
        <v>0</v>
      </c>
      <c r="Q37" s="61" t="s">
        <v>165</v>
      </c>
      <c r="R37" s="62">
        <v>0</v>
      </c>
      <c r="S37" s="61" t="s">
        <v>508</v>
      </c>
      <c r="T37" s="62">
        <v>290</v>
      </c>
      <c r="U37" s="61" t="s">
        <v>509</v>
      </c>
      <c r="V37" s="62">
        <v>17</v>
      </c>
      <c r="W37" s="61" t="s">
        <v>165</v>
      </c>
      <c r="X37" s="62">
        <v>0</v>
      </c>
      <c r="Y37" s="61" t="s">
        <v>510</v>
      </c>
      <c r="Z37" s="62">
        <v>1</v>
      </c>
      <c r="AA37" s="61" t="s">
        <v>511</v>
      </c>
      <c r="AB37" s="62">
        <v>1</v>
      </c>
      <c r="AC37" s="61" t="s">
        <v>512</v>
      </c>
      <c r="AD37" s="62">
        <v>8</v>
      </c>
      <c r="AE37" s="61" t="s">
        <v>513</v>
      </c>
      <c r="AF37" s="62">
        <v>351</v>
      </c>
      <c r="AG37" s="61" t="s">
        <v>165</v>
      </c>
      <c r="AH37" s="62">
        <v>0</v>
      </c>
      <c r="AI37" s="61" t="s">
        <v>165</v>
      </c>
      <c r="AJ37" s="62">
        <v>0</v>
      </c>
      <c r="AK37" s="61" t="s">
        <v>514</v>
      </c>
      <c r="AL37" s="62">
        <v>44</v>
      </c>
      <c r="AM37" s="61" t="s">
        <v>515</v>
      </c>
      <c r="AN37" s="62">
        <v>136</v>
      </c>
      <c r="AO37" s="61" t="s">
        <v>516</v>
      </c>
      <c r="AP37" s="62">
        <v>306</v>
      </c>
      <c r="AQ37" s="61" t="s">
        <v>165</v>
      </c>
      <c r="AR37" s="62">
        <v>0</v>
      </c>
      <c r="AS37" s="61" t="s">
        <v>165</v>
      </c>
      <c r="AT37" s="62">
        <v>0</v>
      </c>
      <c r="AU37" s="61" t="s">
        <v>165</v>
      </c>
      <c r="AV37" s="62">
        <v>0</v>
      </c>
      <c r="AW37" s="61" t="s">
        <v>165</v>
      </c>
      <c r="AX37" s="62">
        <v>0</v>
      </c>
      <c r="AY37" s="61" t="s">
        <v>165</v>
      </c>
      <c r="AZ37" s="62">
        <v>0</v>
      </c>
      <c r="BA37" s="61" t="s">
        <v>517</v>
      </c>
      <c r="BB37" s="62">
        <v>4</v>
      </c>
      <c r="BC37" s="61" t="s">
        <v>165</v>
      </c>
      <c r="BD37" s="62">
        <v>0</v>
      </c>
      <c r="BE37" s="61" t="s">
        <v>518</v>
      </c>
      <c r="BF37" s="62">
        <v>12</v>
      </c>
      <c r="BG37" s="61" t="s">
        <v>519</v>
      </c>
      <c r="BH37" s="62">
        <v>10</v>
      </c>
    </row>
    <row r="38" spans="1:63" ht="15" customHeight="1" thickBot="1" x14ac:dyDescent="0.35">
      <c r="A38" s="41" t="s">
        <v>38</v>
      </c>
      <c r="B38" s="19" t="s">
        <v>123</v>
      </c>
      <c r="C38" s="61" t="s">
        <v>520</v>
      </c>
      <c r="D38" s="62">
        <v>2943</v>
      </c>
      <c r="E38" s="61" t="s">
        <v>521</v>
      </c>
      <c r="F38" s="62">
        <v>630</v>
      </c>
      <c r="G38" s="61" t="s">
        <v>522</v>
      </c>
      <c r="H38" s="62">
        <v>611</v>
      </c>
      <c r="I38" s="61" t="s">
        <v>165</v>
      </c>
      <c r="J38" s="62">
        <v>0</v>
      </c>
      <c r="K38" s="61" t="s">
        <v>523</v>
      </c>
      <c r="L38" s="62">
        <v>55</v>
      </c>
      <c r="M38" s="61" t="s">
        <v>524</v>
      </c>
      <c r="N38" s="62">
        <v>432</v>
      </c>
      <c r="O38" s="61" t="s">
        <v>165</v>
      </c>
      <c r="P38" s="62">
        <v>0</v>
      </c>
      <c r="Q38" s="61" t="s">
        <v>165</v>
      </c>
      <c r="R38" s="62">
        <v>0</v>
      </c>
      <c r="S38" s="61" t="s">
        <v>525</v>
      </c>
      <c r="T38" s="62">
        <v>334</v>
      </c>
      <c r="U38" s="61" t="s">
        <v>526</v>
      </c>
      <c r="V38" s="62">
        <v>103</v>
      </c>
      <c r="W38" s="61" t="s">
        <v>165</v>
      </c>
      <c r="X38" s="62">
        <v>0</v>
      </c>
      <c r="Y38" s="61" t="s">
        <v>527</v>
      </c>
      <c r="Z38" s="62">
        <v>3</v>
      </c>
      <c r="AA38" s="61" t="s">
        <v>528</v>
      </c>
      <c r="AB38" s="62">
        <v>2</v>
      </c>
      <c r="AC38" s="61" t="s">
        <v>529</v>
      </c>
      <c r="AD38" s="62">
        <v>27</v>
      </c>
      <c r="AE38" s="61" t="s">
        <v>530</v>
      </c>
      <c r="AF38" s="62">
        <v>449</v>
      </c>
      <c r="AG38" s="61" t="s">
        <v>165</v>
      </c>
      <c r="AH38" s="62">
        <v>0</v>
      </c>
      <c r="AI38" s="61" t="s">
        <v>531</v>
      </c>
      <c r="AJ38" s="62">
        <v>1</v>
      </c>
      <c r="AK38" s="61" t="s">
        <v>532</v>
      </c>
      <c r="AL38" s="62">
        <v>137</v>
      </c>
      <c r="AM38" s="61" t="s">
        <v>533</v>
      </c>
      <c r="AN38" s="62">
        <v>64</v>
      </c>
      <c r="AO38" s="61" t="s">
        <v>534</v>
      </c>
      <c r="AP38" s="62">
        <v>28</v>
      </c>
      <c r="AQ38" s="61" t="s">
        <v>165</v>
      </c>
      <c r="AR38" s="62">
        <v>0</v>
      </c>
      <c r="AS38" s="61" t="s">
        <v>165</v>
      </c>
      <c r="AT38" s="62">
        <v>0</v>
      </c>
      <c r="AU38" s="61" t="s">
        <v>165</v>
      </c>
      <c r="AV38" s="62">
        <v>0</v>
      </c>
      <c r="AW38" s="61" t="s">
        <v>535</v>
      </c>
      <c r="AX38" s="62">
        <v>1</v>
      </c>
      <c r="AY38" s="61" t="s">
        <v>536</v>
      </c>
      <c r="AZ38" s="62">
        <v>15</v>
      </c>
      <c r="BA38" s="61" t="s">
        <v>165</v>
      </c>
      <c r="BB38" s="62">
        <v>0</v>
      </c>
      <c r="BC38" s="61" t="s">
        <v>165</v>
      </c>
      <c r="BD38" s="62">
        <v>0</v>
      </c>
      <c r="BE38" s="61" t="s">
        <v>537</v>
      </c>
      <c r="BF38" s="62">
        <v>30</v>
      </c>
      <c r="BG38" s="61" t="s">
        <v>538</v>
      </c>
      <c r="BH38" s="62">
        <v>21</v>
      </c>
    </row>
    <row r="39" spans="1:63" ht="15" customHeight="1" thickBot="1" x14ac:dyDescent="0.35">
      <c r="A39" s="41" t="s">
        <v>38</v>
      </c>
      <c r="B39" s="19" t="s">
        <v>124</v>
      </c>
      <c r="C39" s="61" t="s">
        <v>539</v>
      </c>
      <c r="D39" s="62">
        <v>2456</v>
      </c>
      <c r="E39" s="61" t="s">
        <v>540</v>
      </c>
      <c r="F39" s="62">
        <v>346</v>
      </c>
      <c r="G39" s="61" t="s">
        <v>541</v>
      </c>
      <c r="H39" s="62">
        <v>394</v>
      </c>
      <c r="I39" s="61" t="s">
        <v>165</v>
      </c>
      <c r="J39" s="62">
        <v>0</v>
      </c>
      <c r="K39" s="61" t="s">
        <v>542</v>
      </c>
      <c r="L39" s="62">
        <v>10</v>
      </c>
      <c r="M39" s="61" t="s">
        <v>543</v>
      </c>
      <c r="N39" s="62">
        <v>248</v>
      </c>
      <c r="O39" s="61" t="s">
        <v>165</v>
      </c>
      <c r="P39" s="62">
        <v>0</v>
      </c>
      <c r="Q39" s="61" t="s">
        <v>165</v>
      </c>
      <c r="R39" s="62">
        <v>0</v>
      </c>
      <c r="S39" s="61" t="s">
        <v>544</v>
      </c>
      <c r="T39" s="62">
        <v>279</v>
      </c>
      <c r="U39" s="61" t="s">
        <v>545</v>
      </c>
      <c r="V39" s="62">
        <v>163</v>
      </c>
      <c r="W39" s="61" t="s">
        <v>165</v>
      </c>
      <c r="X39" s="62">
        <v>0</v>
      </c>
      <c r="Y39" s="61" t="s">
        <v>165</v>
      </c>
      <c r="Z39" s="62">
        <v>0</v>
      </c>
      <c r="AA39" s="61" t="s">
        <v>165</v>
      </c>
      <c r="AB39" s="62">
        <v>0</v>
      </c>
      <c r="AC39" s="61" t="s">
        <v>546</v>
      </c>
      <c r="AD39" s="62">
        <v>18</v>
      </c>
      <c r="AE39" s="61" t="s">
        <v>547</v>
      </c>
      <c r="AF39" s="62">
        <v>373</v>
      </c>
      <c r="AG39" s="61" t="s">
        <v>165</v>
      </c>
      <c r="AH39" s="62">
        <v>0</v>
      </c>
      <c r="AI39" s="61" t="s">
        <v>548</v>
      </c>
      <c r="AJ39" s="62">
        <v>8</v>
      </c>
      <c r="AK39" s="61" t="s">
        <v>549</v>
      </c>
      <c r="AL39" s="62">
        <v>74</v>
      </c>
      <c r="AM39" s="61" t="s">
        <v>550</v>
      </c>
      <c r="AN39" s="62">
        <v>83</v>
      </c>
      <c r="AO39" s="61" t="s">
        <v>551</v>
      </c>
      <c r="AP39" s="62">
        <v>12</v>
      </c>
      <c r="AQ39" s="61" t="s">
        <v>165</v>
      </c>
      <c r="AR39" s="62">
        <v>0</v>
      </c>
      <c r="AS39" s="61" t="s">
        <v>165</v>
      </c>
      <c r="AT39" s="62">
        <v>0</v>
      </c>
      <c r="AU39" s="61" t="s">
        <v>165</v>
      </c>
      <c r="AV39" s="62">
        <v>0</v>
      </c>
      <c r="AW39" s="61" t="s">
        <v>552</v>
      </c>
      <c r="AX39" s="62">
        <v>417</v>
      </c>
      <c r="AY39" s="61" t="s">
        <v>553</v>
      </c>
      <c r="AZ39" s="62">
        <v>2</v>
      </c>
      <c r="BA39" s="61" t="s">
        <v>165</v>
      </c>
      <c r="BB39" s="62">
        <v>0</v>
      </c>
      <c r="BC39" s="61" t="s">
        <v>165</v>
      </c>
      <c r="BD39" s="62">
        <v>0</v>
      </c>
      <c r="BE39" s="61" t="s">
        <v>554</v>
      </c>
      <c r="BF39" s="62">
        <v>11</v>
      </c>
      <c r="BG39" s="61" t="s">
        <v>555</v>
      </c>
      <c r="BH39" s="62">
        <v>18</v>
      </c>
    </row>
    <row r="40" spans="1:63" ht="15" customHeight="1" thickBot="1" x14ac:dyDescent="0.35">
      <c r="A40" s="41" t="s">
        <v>38</v>
      </c>
      <c r="B40" s="19" t="s">
        <v>125</v>
      </c>
      <c r="C40" s="61" t="s">
        <v>556</v>
      </c>
      <c r="D40" s="62">
        <v>2202</v>
      </c>
      <c r="E40" s="61" t="s">
        <v>557</v>
      </c>
      <c r="F40" s="62">
        <v>456</v>
      </c>
      <c r="G40" s="61" t="s">
        <v>558</v>
      </c>
      <c r="H40" s="62">
        <v>624</v>
      </c>
      <c r="I40" s="61" t="s">
        <v>165</v>
      </c>
      <c r="J40" s="62">
        <v>0</v>
      </c>
      <c r="K40" s="61" t="s">
        <v>559</v>
      </c>
      <c r="L40" s="62">
        <v>3</v>
      </c>
      <c r="M40" s="61" t="s">
        <v>560</v>
      </c>
      <c r="N40" s="62">
        <v>151</v>
      </c>
      <c r="O40" s="61" t="s">
        <v>165</v>
      </c>
      <c r="P40" s="62">
        <v>0</v>
      </c>
      <c r="Q40" s="61" t="s">
        <v>165</v>
      </c>
      <c r="R40" s="62">
        <v>0</v>
      </c>
      <c r="S40" s="61" t="s">
        <v>561</v>
      </c>
      <c r="T40" s="62">
        <v>349</v>
      </c>
      <c r="U40" s="61" t="s">
        <v>562</v>
      </c>
      <c r="V40" s="62">
        <v>67</v>
      </c>
      <c r="W40" s="61" t="s">
        <v>165</v>
      </c>
      <c r="X40" s="62">
        <v>0</v>
      </c>
      <c r="Y40" s="61" t="s">
        <v>165</v>
      </c>
      <c r="Z40" s="62">
        <v>0</v>
      </c>
      <c r="AA40" s="61" t="s">
        <v>165</v>
      </c>
      <c r="AB40" s="62">
        <v>0</v>
      </c>
      <c r="AC40" s="61" t="s">
        <v>563</v>
      </c>
      <c r="AD40" s="62">
        <v>7</v>
      </c>
      <c r="AE40" s="61" t="s">
        <v>564</v>
      </c>
      <c r="AF40" s="62">
        <v>386</v>
      </c>
      <c r="AG40" s="61" t="s">
        <v>165</v>
      </c>
      <c r="AH40" s="62">
        <v>0</v>
      </c>
      <c r="AI40" s="61" t="s">
        <v>165</v>
      </c>
      <c r="AJ40" s="62">
        <v>0</v>
      </c>
      <c r="AK40" s="61" t="s">
        <v>565</v>
      </c>
      <c r="AL40" s="62">
        <v>34</v>
      </c>
      <c r="AM40" s="61" t="s">
        <v>566</v>
      </c>
      <c r="AN40" s="62">
        <v>92</v>
      </c>
      <c r="AO40" s="61" t="s">
        <v>567</v>
      </c>
      <c r="AP40" s="62">
        <v>5</v>
      </c>
      <c r="AQ40" s="61" t="s">
        <v>165</v>
      </c>
      <c r="AR40" s="62">
        <v>0</v>
      </c>
      <c r="AS40" s="61" t="s">
        <v>165</v>
      </c>
      <c r="AT40" s="62">
        <v>0</v>
      </c>
      <c r="AU40" s="61" t="s">
        <v>165</v>
      </c>
      <c r="AV40" s="62">
        <v>0</v>
      </c>
      <c r="AW40" s="61" t="s">
        <v>165</v>
      </c>
      <c r="AX40" s="62">
        <v>0</v>
      </c>
      <c r="AY40" s="61" t="s">
        <v>165</v>
      </c>
      <c r="AZ40" s="62">
        <v>0</v>
      </c>
      <c r="BA40" s="61" t="s">
        <v>568</v>
      </c>
      <c r="BB40" s="62">
        <v>8</v>
      </c>
      <c r="BC40" s="61" t="s">
        <v>165</v>
      </c>
      <c r="BD40" s="62">
        <v>0</v>
      </c>
      <c r="BE40" s="61" t="s">
        <v>569</v>
      </c>
      <c r="BF40" s="62">
        <v>10</v>
      </c>
      <c r="BG40" s="61" t="s">
        <v>570</v>
      </c>
      <c r="BH40" s="62">
        <v>10</v>
      </c>
    </row>
    <row r="41" spans="1:63" ht="15" customHeight="1" thickBot="1" x14ac:dyDescent="0.35">
      <c r="A41" s="41" t="s">
        <v>38</v>
      </c>
      <c r="B41" s="19" t="s">
        <v>126</v>
      </c>
      <c r="C41" s="61" t="s">
        <v>571</v>
      </c>
      <c r="D41" s="62">
        <v>3377</v>
      </c>
      <c r="E41" s="61" t="s">
        <v>572</v>
      </c>
      <c r="F41" s="62">
        <v>483</v>
      </c>
      <c r="G41" s="61" t="s">
        <v>573</v>
      </c>
      <c r="H41" s="62">
        <v>929</v>
      </c>
      <c r="I41" s="61" t="s">
        <v>165</v>
      </c>
      <c r="J41" s="62">
        <v>0</v>
      </c>
      <c r="K41" s="61" t="s">
        <v>165</v>
      </c>
      <c r="L41" s="62">
        <v>0</v>
      </c>
      <c r="M41" s="61" t="s">
        <v>574</v>
      </c>
      <c r="N41" s="62">
        <v>271</v>
      </c>
      <c r="O41" s="61" t="s">
        <v>165</v>
      </c>
      <c r="P41" s="62">
        <v>0</v>
      </c>
      <c r="Q41" s="61" t="s">
        <v>165</v>
      </c>
      <c r="R41" s="62">
        <v>0</v>
      </c>
      <c r="S41" s="61" t="s">
        <v>575</v>
      </c>
      <c r="T41" s="62">
        <v>399</v>
      </c>
      <c r="U41" s="61" t="s">
        <v>576</v>
      </c>
      <c r="V41" s="62">
        <v>206</v>
      </c>
      <c r="W41" s="61" t="s">
        <v>165</v>
      </c>
      <c r="X41" s="62">
        <v>0</v>
      </c>
      <c r="Y41" s="61" t="s">
        <v>577</v>
      </c>
      <c r="Z41" s="62">
        <v>3</v>
      </c>
      <c r="AA41" s="61" t="s">
        <v>578</v>
      </c>
      <c r="AB41" s="62">
        <v>1</v>
      </c>
      <c r="AC41" s="61" t="s">
        <v>579</v>
      </c>
      <c r="AD41" s="62">
        <v>19</v>
      </c>
      <c r="AE41" s="61" t="s">
        <v>580</v>
      </c>
      <c r="AF41" s="62">
        <v>736</v>
      </c>
      <c r="AG41" s="61" t="s">
        <v>165</v>
      </c>
      <c r="AH41" s="62">
        <v>0</v>
      </c>
      <c r="AI41" s="61" t="s">
        <v>165</v>
      </c>
      <c r="AJ41" s="62">
        <v>0</v>
      </c>
      <c r="AK41" s="61" t="s">
        <v>581</v>
      </c>
      <c r="AL41" s="62">
        <v>64</v>
      </c>
      <c r="AM41" s="61" t="s">
        <v>582</v>
      </c>
      <c r="AN41" s="62">
        <v>178</v>
      </c>
      <c r="AO41" s="61" t="s">
        <v>583</v>
      </c>
      <c r="AP41" s="62">
        <v>6</v>
      </c>
      <c r="AQ41" s="61" t="s">
        <v>165</v>
      </c>
      <c r="AR41" s="62">
        <v>0</v>
      </c>
      <c r="AS41" s="61" t="s">
        <v>165</v>
      </c>
      <c r="AT41" s="62">
        <v>0</v>
      </c>
      <c r="AU41" s="61" t="s">
        <v>584</v>
      </c>
      <c r="AV41" s="62">
        <v>29</v>
      </c>
      <c r="AW41" s="61" t="s">
        <v>585</v>
      </c>
      <c r="AX41" s="62">
        <v>5</v>
      </c>
      <c r="AY41" s="61" t="s">
        <v>165</v>
      </c>
      <c r="AZ41" s="62">
        <v>0</v>
      </c>
      <c r="BA41" s="61" t="s">
        <v>586</v>
      </c>
      <c r="BB41" s="62">
        <v>5</v>
      </c>
      <c r="BC41" s="61" t="s">
        <v>165</v>
      </c>
      <c r="BD41" s="62">
        <v>0</v>
      </c>
      <c r="BE41" s="61" t="s">
        <v>587</v>
      </c>
      <c r="BF41" s="62">
        <v>3</v>
      </c>
      <c r="BG41" s="61" t="s">
        <v>588</v>
      </c>
      <c r="BH41" s="62">
        <v>40</v>
      </c>
    </row>
    <row r="42" spans="1:63" ht="15" customHeight="1" thickBot="1" x14ac:dyDescent="0.35">
      <c r="A42" s="41" t="s">
        <v>38</v>
      </c>
      <c r="B42" s="19" t="s">
        <v>127</v>
      </c>
      <c r="C42" s="61" t="s">
        <v>589</v>
      </c>
      <c r="D42" s="62">
        <v>3929</v>
      </c>
      <c r="E42" s="61" t="s">
        <v>590</v>
      </c>
      <c r="F42" s="62">
        <v>791</v>
      </c>
      <c r="G42" s="61" t="s">
        <v>591</v>
      </c>
      <c r="H42" s="62">
        <v>602</v>
      </c>
      <c r="I42" s="61" t="s">
        <v>165</v>
      </c>
      <c r="J42" s="62">
        <v>0</v>
      </c>
      <c r="K42" s="61" t="s">
        <v>592</v>
      </c>
      <c r="L42" s="62">
        <v>15</v>
      </c>
      <c r="M42" s="61" t="s">
        <v>593</v>
      </c>
      <c r="N42" s="62">
        <v>646</v>
      </c>
      <c r="O42" s="61" t="s">
        <v>165</v>
      </c>
      <c r="P42" s="62">
        <v>0</v>
      </c>
      <c r="Q42" s="61" t="s">
        <v>165</v>
      </c>
      <c r="R42" s="62">
        <v>0</v>
      </c>
      <c r="S42" s="61" t="s">
        <v>594</v>
      </c>
      <c r="T42" s="62">
        <v>541</v>
      </c>
      <c r="U42" s="61" t="s">
        <v>595</v>
      </c>
      <c r="V42" s="62">
        <v>50</v>
      </c>
      <c r="W42" s="61" t="s">
        <v>165</v>
      </c>
      <c r="X42" s="62">
        <v>0</v>
      </c>
      <c r="Y42" s="61" t="s">
        <v>165</v>
      </c>
      <c r="Z42" s="62">
        <v>0</v>
      </c>
      <c r="AA42" s="61" t="s">
        <v>596</v>
      </c>
      <c r="AB42" s="62">
        <v>5</v>
      </c>
      <c r="AC42" s="61" t="s">
        <v>597</v>
      </c>
      <c r="AD42" s="62">
        <v>7</v>
      </c>
      <c r="AE42" s="61" t="s">
        <v>598</v>
      </c>
      <c r="AF42" s="62">
        <v>759</v>
      </c>
      <c r="AG42" s="61" t="s">
        <v>165</v>
      </c>
      <c r="AH42" s="62">
        <v>0</v>
      </c>
      <c r="AI42" s="61" t="s">
        <v>599</v>
      </c>
      <c r="AJ42" s="62">
        <v>3</v>
      </c>
      <c r="AK42" s="61" t="s">
        <v>600</v>
      </c>
      <c r="AL42" s="62">
        <v>125</v>
      </c>
      <c r="AM42" s="61" t="s">
        <v>601</v>
      </c>
      <c r="AN42" s="62">
        <v>159</v>
      </c>
      <c r="AO42" s="61" t="s">
        <v>602</v>
      </c>
      <c r="AP42" s="62">
        <v>120</v>
      </c>
      <c r="AQ42" s="61" t="s">
        <v>603</v>
      </c>
      <c r="AR42" s="62">
        <v>3</v>
      </c>
      <c r="AS42" s="61" t="s">
        <v>604</v>
      </c>
      <c r="AT42" s="62">
        <v>1</v>
      </c>
      <c r="AU42" s="61" t="s">
        <v>165</v>
      </c>
      <c r="AV42" s="62">
        <v>0</v>
      </c>
      <c r="AW42" s="61" t="s">
        <v>605</v>
      </c>
      <c r="AX42" s="62">
        <v>9</v>
      </c>
      <c r="AY42" s="61" t="s">
        <v>606</v>
      </c>
      <c r="AZ42" s="62">
        <v>35</v>
      </c>
      <c r="BA42" s="61" t="s">
        <v>607</v>
      </c>
      <c r="BB42" s="62">
        <v>15</v>
      </c>
      <c r="BC42" s="61" t="s">
        <v>165</v>
      </c>
      <c r="BD42" s="62">
        <v>0</v>
      </c>
      <c r="BE42" s="61" t="s">
        <v>608</v>
      </c>
      <c r="BF42" s="62">
        <v>9</v>
      </c>
      <c r="BG42" s="61" t="s">
        <v>609</v>
      </c>
      <c r="BH42" s="62">
        <v>34</v>
      </c>
    </row>
    <row r="43" spans="1:63" ht="15" customHeight="1" thickBot="1" x14ac:dyDescent="0.35">
      <c r="A43" s="41" t="s">
        <v>38</v>
      </c>
      <c r="B43" s="19" t="s">
        <v>128</v>
      </c>
      <c r="C43" s="61" t="s">
        <v>610</v>
      </c>
      <c r="D43" s="62">
        <v>5574</v>
      </c>
      <c r="E43" s="61" t="s">
        <v>611</v>
      </c>
      <c r="F43" s="62">
        <v>862</v>
      </c>
      <c r="G43" s="61" t="s">
        <v>612</v>
      </c>
      <c r="H43" s="62">
        <v>701</v>
      </c>
      <c r="I43" s="61" t="s">
        <v>613</v>
      </c>
      <c r="J43" s="62">
        <v>2</v>
      </c>
      <c r="K43" s="61" t="s">
        <v>614</v>
      </c>
      <c r="L43" s="62">
        <v>18</v>
      </c>
      <c r="M43" s="61" t="s">
        <v>615</v>
      </c>
      <c r="N43" s="62">
        <v>794</v>
      </c>
      <c r="O43" s="61" t="s">
        <v>165</v>
      </c>
      <c r="P43" s="62">
        <v>0</v>
      </c>
      <c r="Q43" s="61" t="s">
        <v>165</v>
      </c>
      <c r="R43" s="62">
        <v>0</v>
      </c>
      <c r="S43" s="61" t="s">
        <v>616</v>
      </c>
      <c r="T43" s="62">
        <v>1236</v>
      </c>
      <c r="U43" s="61" t="s">
        <v>617</v>
      </c>
      <c r="V43" s="62">
        <v>108</v>
      </c>
      <c r="W43" s="61" t="s">
        <v>618</v>
      </c>
      <c r="X43" s="62">
        <v>9</v>
      </c>
      <c r="Y43" s="61" t="s">
        <v>619</v>
      </c>
      <c r="Z43" s="62">
        <v>2</v>
      </c>
      <c r="AA43" s="61" t="s">
        <v>620</v>
      </c>
      <c r="AB43" s="62">
        <v>8</v>
      </c>
      <c r="AC43" s="61" t="s">
        <v>621</v>
      </c>
      <c r="AD43" s="62">
        <v>44</v>
      </c>
      <c r="AE43" s="61" t="s">
        <v>622</v>
      </c>
      <c r="AF43" s="62">
        <v>1179</v>
      </c>
      <c r="AG43" s="61" t="s">
        <v>165</v>
      </c>
      <c r="AH43" s="62">
        <v>0</v>
      </c>
      <c r="AI43" s="61" t="s">
        <v>623</v>
      </c>
      <c r="AJ43" s="62">
        <v>23</v>
      </c>
      <c r="AK43" s="61" t="s">
        <v>624</v>
      </c>
      <c r="AL43" s="62">
        <v>301</v>
      </c>
      <c r="AM43" s="61" t="s">
        <v>625</v>
      </c>
      <c r="AN43" s="62">
        <v>158</v>
      </c>
      <c r="AO43" s="61" t="s">
        <v>165</v>
      </c>
      <c r="AP43" s="62">
        <v>0</v>
      </c>
      <c r="AQ43" s="61" t="s">
        <v>165</v>
      </c>
      <c r="AR43" s="62">
        <v>0</v>
      </c>
      <c r="AS43" s="61" t="s">
        <v>626</v>
      </c>
      <c r="AT43" s="62">
        <v>1</v>
      </c>
      <c r="AU43" s="61" t="s">
        <v>627</v>
      </c>
      <c r="AV43" s="62">
        <v>1</v>
      </c>
      <c r="AW43" s="61" t="s">
        <v>628</v>
      </c>
      <c r="AX43" s="62">
        <v>31</v>
      </c>
      <c r="AY43" s="61" t="s">
        <v>165</v>
      </c>
      <c r="AZ43" s="62">
        <v>0</v>
      </c>
      <c r="BA43" s="61" t="s">
        <v>629</v>
      </c>
      <c r="BB43" s="62">
        <v>16</v>
      </c>
      <c r="BC43" s="61" t="s">
        <v>165</v>
      </c>
      <c r="BD43" s="62">
        <v>0</v>
      </c>
      <c r="BE43" s="61" t="s">
        <v>630</v>
      </c>
      <c r="BF43" s="62">
        <v>20</v>
      </c>
      <c r="BG43" s="61" t="s">
        <v>631</v>
      </c>
      <c r="BH43" s="62">
        <v>60</v>
      </c>
    </row>
    <row r="44" spans="1:63" ht="15" customHeight="1" thickBot="1" x14ac:dyDescent="0.35">
      <c r="A44" s="41" t="s">
        <v>38</v>
      </c>
      <c r="B44" s="19" t="s">
        <v>129</v>
      </c>
      <c r="C44" s="61" t="s">
        <v>632</v>
      </c>
      <c r="D44" s="62">
        <v>5426</v>
      </c>
      <c r="E44" s="61" t="s">
        <v>633</v>
      </c>
      <c r="F44" s="62">
        <v>941</v>
      </c>
      <c r="G44" s="61" t="s">
        <v>634</v>
      </c>
      <c r="H44" s="62">
        <v>644</v>
      </c>
      <c r="I44" s="61" t="s">
        <v>165</v>
      </c>
      <c r="J44" s="62">
        <v>0</v>
      </c>
      <c r="K44" s="61" t="s">
        <v>635</v>
      </c>
      <c r="L44" s="62">
        <v>19</v>
      </c>
      <c r="M44" s="61" t="s">
        <v>636</v>
      </c>
      <c r="N44" s="62">
        <v>911</v>
      </c>
      <c r="O44" s="61" t="s">
        <v>165</v>
      </c>
      <c r="P44" s="62">
        <v>0</v>
      </c>
      <c r="Q44" s="61" t="s">
        <v>165</v>
      </c>
      <c r="R44" s="62">
        <v>0</v>
      </c>
      <c r="S44" s="61" t="s">
        <v>637</v>
      </c>
      <c r="T44" s="62">
        <v>848</v>
      </c>
      <c r="U44" s="61" t="s">
        <v>638</v>
      </c>
      <c r="V44" s="62">
        <v>207</v>
      </c>
      <c r="W44" s="61" t="s">
        <v>165</v>
      </c>
      <c r="X44" s="62">
        <v>0</v>
      </c>
      <c r="Y44" s="61" t="s">
        <v>639</v>
      </c>
      <c r="Z44" s="62">
        <v>2</v>
      </c>
      <c r="AA44" s="61" t="s">
        <v>640</v>
      </c>
      <c r="AB44" s="62">
        <v>5</v>
      </c>
      <c r="AC44" s="61" t="s">
        <v>641</v>
      </c>
      <c r="AD44" s="62">
        <v>25</v>
      </c>
      <c r="AE44" s="61" t="s">
        <v>642</v>
      </c>
      <c r="AF44" s="62">
        <v>919</v>
      </c>
      <c r="AG44" s="61" t="s">
        <v>165</v>
      </c>
      <c r="AH44" s="62">
        <v>0</v>
      </c>
      <c r="AI44" s="61" t="s">
        <v>165</v>
      </c>
      <c r="AJ44" s="62">
        <v>0</v>
      </c>
      <c r="AK44" s="61" t="s">
        <v>643</v>
      </c>
      <c r="AL44" s="62">
        <v>147</v>
      </c>
      <c r="AM44" s="61" t="s">
        <v>644</v>
      </c>
      <c r="AN44" s="62">
        <v>83</v>
      </c>
      <c r="AO44" s="61" t="s">
        <v>165</v>
      </c>
      <c r="AP44" s="62">
        <v>0</v>
      </c>
      <c r="AQ44" s="61" t="s">
        <v>165</v>
      </c>
      <c r="AR44" s="62">
        <v>0</v>
      </c>
      <c r="AS44" s="61" t="s">
        <v>165</v>
      </c>
      <c r="AT44" s="62">
        <v>0</v>
      </c>
      <c r="AU44" s="61" t="s">
        <v>165</v>
      </c>
      <c r="AV44" s="62">
        <v>0</v>
      </c>
      <c r="AW44" s="61" t="s">
        <v>645</v>
      </c>
      <c r="AX44" s="62">
        <v>581</v>
      </c>
      <c r="AY44" s="61" t="s">
        <v>646</v>
      </c>
      <c r="AZ44" s="62">
        <v>6</v>
      </c>
      <c r="BA44" s="61" t="s">
        <v>647</v>
      </c>
      <c r="BB44" s="62">
        <v>3</v>
      </c>
      <c r="BC44" s="61" t="s">
        <v>165</v>
      </c>
      <c r="BD44" s="62">
        <v>0</v>
      </c>
      <c r="BE44" s="61" t="s">
        <v>648</v>
      </c>
      <c r="BF44" s="62">
        <v>26</v>
      </c>
      <c r="BG44" s="61" t="s">
        <v>649</v>
      </c>
      <c r="BH44" s="62">
        <v>59</v>
      </c>
    </row>
    <row r="45" spans="1:63" s="13" customFormat="1" ht="17.25" thickBot="1" x14ac:dyDescent="0.35">
      <c r="A45" s="37" t="s">
        <v>49</v>
      </c>
      <c r="B45" s="17" t="s">
        <v>130</v>
      </c>
      <c r="C45" s="49">
        <f>C46+C47+C48+C49+C50+C51+C52+C53+C54+C55+C56</f>
        <v>58668931.5</v>
      </c>
      <c r="D45" s="59">
        <f t="shared" ref="D45:BH45" si="7">D46+D47+D48+D49+D50+D51+D52+D53+D54+D55+D56</f>
        <v>29295</v>
      </c>
      <c r="E45" s="54">
        <f t="shared" si="7"/>
        <v>3820054.9</v>
      </c>
      <c r="F45" s="59">
        <f t="shared" si="7"/>
        <v>4370</v>
      </c>
      <c r="G45" s="54">
        <f t="shared" si="7"/>
        <v>11883152</v>
      </c>
      <c r="H45" s="59">
        <f t="shared" si="7"/>
        <v>8517</v>
      </c>
      <c r="I45" s="54">
        <f t="shared" si="7"/>
        <v>8411</v>
      </c>
      <c r="J45" s="59">
        <f t="shared" si="7"/>
        <v>9</v>
      </c>
      <c r="K45" s="54">
        <f t="shared" si="7"/>
        <v>346831</v>
      </c>
      <c r="L45" s="59">
        <f t="shared" si="7"/>
        <v>90</v>
      </c>
      <c r="M45" s="54">
        <f t="shared" si="7"/>
        <v>27556351</v>
      </c>
      <c r="N45" s="59">
        <f t="shared" si="7"/>
        <v>3392</v>
      </c>
      <c r="O45" s="54">
        <f t="shared" si="7"/>
        <v>0</v>
      </c>
      <c r="P45" s="59">
        <f t="shared" si="7"/>
        <v>0</v>
      </c>
      <c r="Q45" s="54">
        <f t="shared" si="7"/>
        <v>0</v>
      </c>
      <c r="R45" s="59">
        <f t="shared" si="7"/>
        <v>0</v>
      </c>
      <c r="S45" s="54">
        <f t="shared" si="7"/>
        <v>2783448.5</v>
      </c>
      <c r="T45" s="59">
        <f t="shared" si="7"/>
        <v>3651</v>
      </c>
      <c r="U45" s="54">
        <f t="shared" si="7"/>
        <v>1938639.3</v>
      </c>
      <c r="V45" s="59">
        <f t="shared" si="7"/>
        <v>926</v>
      </c>
      <c r="W45" s="54">
        <f t="shared" si="7"/>
        <v>140716.6</v>
      </c>
      <c r="X45" s="59">
        <f t="shared" si="7"/>
        <v>24</v>
      </c>
      <c r="Y45" s="54">
        <f t="shared" si="7"/>
        <v>20374.400000000001</v>
      </c>
      <c r="Z45" s="59">
        <f t="shared" si="7"/>
        <v>16</v>
      </c>
      <c r="AA45" s="54">
        <f t="shared" si="7"/>
        <v>33544</v>
      </c>
      <c r="AB45" s="59">
        <f t="shared" si="7"/>
        <v>37</v>
      </c>
      <c r="AC45" s="54">
        <f t="shared" si="7"/>
        <v>595370</v>
      </c>
      <c r="AD45" s="59">
        <f t="shared" si="7"/>
        <v>141</v>
      </c>
      <c r="AE45" s="54">
        <f t="shared" si="7"/>
        <v>1884851.1</v>
      </c>
      <c r="AF45" s="59">
        <f t="shared" si="7"/>
        <v>4781</v>
      </c>
      <c r="AG45" s="54">
        <f t="shared" si="7"/>
        <v>0</v>
      </c>
      <c r="AH45" s="59">
        <f t="shared" si="7"/>
        <v>0</v>
      </c>
      <c r="AI45" s="54">
        <f t="shared" si="7"/>
        <v>83024</v>
      </c>
      <c r="AJ45" s="59">
        <f t="shared" si="7"/>
        <v>133</v>
      </c>
      <c r="AK45" s="54">
        <f t="shared" si="7"/>
        <v>1314838.1000000001</v>
      </c>
      <c r="AL45" s="59">
        <f t="shared" si="7"/>
        <v>925</v>
      </c>
      <c r="AM45" s="54">
        <f t="shared" si="7"/>
        <v>1775574.2</v>
      </c>
      <c r="AN45" s="59">
        <f t="shared" si="7"/>
        <v>1387</v>
      </c>
      <c r="AO45" s="54">
        <f t="shared" si="7"/>
        <v>173969.8</v>
      </c>
      <c r="AP45" s="59">
        <f t="shared" si="7"/>
        <v>153</v>
      </c>
      <c r="AQ45" s="54">
        <f t="shared" si="7"/>
        <v>5094</v>
      </c>
      <c r="AR45" s="59">
        <f t="shared" si="7"/>
        <v>6</v>
      </c>
      <c r="AS45" s="54">
        <f t="shared" si="7"/>
        <v>19690</v>
      </c>
      <c r="AT45" s="59">
        <f t="shared" si="7"/>
        <v>3</v>
      </c>
      <c r="AU45" s="54">
        <f t="shared" si="7"/>
        <v>141252</v>
      </c>
      <c r="AV45" s="59">
        <f t="shared" si="7"/>
        <v>34</v>
      </c>
      <c r="AW45" s="54">
        <f t="shared" si="7"/>
        <v>3504443</v>
      </c>
      <c r="AX45" s="59">
        <f t="shared" si="7"/>
        <v>289</v>
      </c>
      <c r="AY45" s="54">
        <f t="shared" si="7"/>
        <v>27583</v>
      </c>
      <c r="AZ45" s="59">
        <f t="shared" si="7"/>
        <v>23</v>
      </c>
      <c r="BA45" s="54">
        <f t="shared" si="7"/>
        <v>20353</v>
      </c>
      <c r="BB45" s="59">
        <f t="shared" si="7"/>
        <v>26</v>
      </c>
      <c r="BC45" s="54">
        <f t="shared" si="7"/>
        <v>0</v>
      </c>
      <c r="BD45" s="59">
        <f t="shared" si="7"/>
        <v>0</v>
      </c>
      <c r="BE45" s="54">
        <f t="shared" si="7"/>
        <v>108210</v>
      </c>
      <c r="BF45" s="59">
        <f t="shared" si="7"/>
        <v>121</v>
      </c>
      <c r="BG45" s="54">
        <f t="shared" si="7"/>
        <v>483156.6</v>
      </c>
      <c r="BH45" s="56">
        <f t="shared" si="7"/>
        <v>241</v>
      </c>
    </row>
    <row r="46" spans="1:63" ht="15" customHeight="1" thickBot="1" x14ac:dyDescent="0.35">
      <c r="A46" s="41" t="s">
        <v>38</v>
      </c>
      <c r="B46" s="19" t="s">
        <v>131</v>
      </c>
      <c r="C46" s="61" t="s">
        <v>650</v>
      </c>
      <c r="D46" s="62">
        <v>2664</v>
      </c>
      <c r="E46" s="61" t="s">
        <v>651</v>
      </c>
      <c r="F46" s="62">
        <v>443</v>
      </c>
      <c r="G46" s="61" t="s">
        <v>652</v>
      </c>
      <c r="H46" s="62">
        <v>602</v>
      </c>
      <c r="I46" s="61" t="s">
        <v>165</v>
      </c>
      <c r="J46" s="62">
        <v>0</v>
      </c>
      <c r="K46" s="61" t="s">
        <v>653</v>
      </c>
      <c r="L46" s="62">
        <v>5</v>
      </c>
      <c r="M46" s="61" t="s">
        <v>654</v>
      </c>
      <c r="N46" s="62">
        <v>286</v>
      </c>
      <c r="O46" s="61" t="s">
        <v>165</v>
      </c>
      <c r="P46" s="62">
        <v>0</v>
      </c>
      <c r="Q46" s="61" t="s">
        <v>165</v>
      </c>
      <c r="R46" s="62">
        <v>0</v>
      </c>
      <c r="S46" s="61" t="s">
        <v>655</v>
      </c>
      <c r="T46" s="62">
        <v>470</v>
      </c>
      <c r="U46" s="61" t="s">
        <v>656</v>
      </c>
      <c r="V46" s="62">
        <v>42</v>
      </c>
      <c r="W46" s="61" t="s">
        <v>657</v>
      </c>
      <c r="X46" s="62">
        <v>8</v>
      </c>
      <c r="Y46" s="61" t="s">
        <v>165</v>
      </c>
      <c r="Z46" s="62">
        <v>0</v>
      </c>
      <c r="AA46" s="61" t="s">
        <v>658</v>
      </c>
      <c r="AB46" s="62">
        <v>3</v>
      </c>
      <c r="AC46" s="61" t="s">
        <v>659</v>
      </c>
      <c r="AD46" s="62">
        <v>2</v>
      </c>
      <c r="AE46" s="61" t="s">
        <v>660</v>
      </c>
      <c r="AF46" s="62">
        <v>403</v>
      </c>
      <c r="AG46" s="61" t="s">
        <v>165</v>
      </c>
      <c r="AH46" s="62">
        <v>0</v>
      </c>
      <c r="AI46" s="61" t="s">
        <v>661</v>
      </c>
      <c r="AJ46" s="62">
        <v>33</v>
      </c>
      <c r="AK46" s="61" t="s">
        <v>662</v>
      </c>
      <c r="AL46" s="62">
        <v>184</v>
      </c>
      <c r="AM46" s="61" t="s">
        <v>663</v>
      </c>
      <c r="AN46" s="62">
        <v>103</v>
      </c>
      <c r="AO46" s="61" t="s">
        <v>165</v>
      </c>
      <c r="AP46" s="62">
        <v>0</v>
      </c>
      <c r="AQ46" s="61" t="s">
        <v>165</v>
      </c>
      <c r="AR46" s="62">
        <v>0</v>
      </c>
      <c r="AS46" s="61" t="s">
        <v>165</v>
      </c>
      <c r="AT46" s="62">
        <v>0</v>
      </c>
      <c r="AU46" s="61" t="s">
        <v>165</v>
      </c>
      <c r="AV46" s="62">
        <v>0</v>
      </c>
      <c r="AW46" s="61" t="s">
        <v>664</v>
      </c>
      <c r="AX46" s="62">
        <v>45</v>
      </c>
      <c r="AY46" s="61" t="s">
        <v>665</v>
      </c>
      <c r="AZ46" s="62">
        <v>1</v>
      </c>
      <c r="BA46" s="61" t="s">
        <v>666</v>
      </c>
      <c r="BB46" s="62">
        <v>1</v>
      </c>
      <c r="BC46" s="61" t="s">
        <v>165</v>
      </c>
      <c r="BD46" s="62">
        <v>0</v>
      </c>
      <c r="BE46" s="61" t="s">
        <v>667</v>
      </c>
      <c r="BF46" s="62">
        <v>19</v>
      </c>
      <c r="BG46" s="61" t="s">
        <v>668</v>
      </c>
      <c r="BH46" s="62">
        <v>14</v>
      </c>
    </row>
    <row r="47" spans="1:63" ht="15" customHeight="1" thickBot="1" x14ac:dyDescent="0.35">
      <c r="A47" s="41" t="s">
        <v>38</v>
      </c>
      <c r="B47" s="19" t="s">
        <v>132</v>
      </c>
      <c r="C47" s="61" t="s">
        <v>669</v>
      </c>
      <c r="D47" s="62">
        <v>3439</v>
      </c>
      <c r="E47" s="61" t="s">
        <v>670</v>
      </c>
      <c r="F47" s="62">
        <v>496</v>
      </c>
      <c r="G47" s="61" t="s">
        <v>671</v>
      </c>
      <c r="H47" s="62">
        <v>735</v>
      </c>
      <c r="I47" s="61" t="s">
        <v>672</v>
      </c>
      <c r="J47" s="62">
        <v>4</v>
      </c>
      <c r="K47" s="61" t="s">
        <v>673</v>
      </c>
      <c r="L47" s="62">
        <v>6</v>
      </c>
      <c r="M47" s="61" t="s">
        <v>674</v>
      </c>
      <c r="N47" s="62">
        <v>525</v>
      </c>
      <c r="O47" s="61" t="s">
        <v>165</v>
      </c>
      <c r="P47" s="62">
        <v>0</v>
      </c>
      <c r="Q47" s="61" t="s">
        <v>165</v>
      </c>
      <c r="R47" s="62">
        <v>0</v>
      </c>
      <c r="S47" s="61" t="s">
        <v>675</v>
      </c>
      <c r="T47" s="62">
        <v>312</v>
      </c>
      <c r="U47" s="61" t="s">
        <v>676</v>
      </c>
      <c r="V47" s="62">
        <v>224</v>
      </c>
      <c r="W47" s="61" t="s">
        <v>165</v>
      </c>
      <c r="X47" s="62">
        <v>0</v>
      </c>
      <c r="Y47" s="61" t="s">
        <v>165</v>
      </c>
      <c r="Z47" s="62">
        <v>0</v>
      </c>
      <c r="AA47" s="61" t="s">
        <v>165</v>
      </c>
      <c r="AB47" s="62">
        <v>0</v>
      </c>
      <c r="AC47" s="61" t="s">
        <v>677</v>
      </c>
      <c r="AD47" s="62">
        <v>36</v>
      </c>
      <c r="AE47" s="61" t="s">
        <v>678</v>
      </c>
      <c r="AF47" s="62">
        <v>550</v>
      </c>
      <c r="AG47" s="61" t="s">
        <v>165</v>
      </c>
      <c r="AH47" s="62">
        <v>0</v>
      </c>
      <c r="AI47" s="61" t="s">
        <v>165</v>
      </c>
      <c r="AJ47" s="62">
        <v>0</v>
      </c>
      <c r="AK47" s="61" t="s">
        <v>679</v>
      </c>
      <c r="AL47" s="62">
        <v>129</v>
      </c>
      <c r="AM47" s="61" t="s">
        <v>680</v>
      </c>
      <c r="AN47" s="62">
        <v>183</v>
      </c>
      <c r="AO47" s="61" t="s">
        <v>681</v>
      </c>
      <c r="AP47" s="62">
        <v>35</v>
      </c>
      <c r="AQ47" s="61" t="s">
        <v>165</v>
      </c>
      <c r="AR47" s="62">
        <v>0</v>
      </c>
      <c r="AS47" s="61" t="s">
        <v>165</v>
      </c>
      <c r="AT47" s="62">
        <v>0</v>
      </c>
      <c r="AU47" s="61" t="s">
        <v>165</v>
      </c>
      <c r="AV47" s="62">
        <v>0</v>
      </c>
      <c r="AW47" s="61" t="s">
        <v>682</v>
      </c>
      <c r="AX47" s="62">
        <v>134</v>
      </c>
      <c r="AY47" s="61" t="s">
        <v>683</v>
      </c>
      <c r="AZ47" s="62">
        <v>9</v>
      </c>
      <c r="BA47" s="61" t="s">
        <v>684</v>
      </c>
      <c r="BB47" s="62">
        <v>1</v>
      </c>
      <c r="BC47" s="61" t="s">
        <v>165</v>
      </c>
      <c r="BD47" s="62">
        <v>0</v>
      </c>
      <c r="BE47" s="61" t="s">
        <v>685</v>
      </c>
      <c r="BF47" s="62">
        <v>19</v>
      </c>
      <c r="BG47" s="61" t="s">
        <v>686</v>
      </c>
      <c r="BH47" s="62">
        <v>41</v>
      </c>
    </row>
    <row r="48" spans="1:63" ht="15" customHeight="1" thickBot="1" x14ac:dyDescent="0.35">
      <c r="A48" s="41" t="s">
        <v>38</v>
      </c>
      <c r="B48" s="19" t="s">
        <v>133</v>
      </c>
      <c r="C48" s="61" t="s">
        <v>687</v>
      </c>
      <c r="D48" s="62">
        <v>2991</v>
      </c>
      <c r="E48" s="61" t="s">
        <v>688</v>
      </c>
      <c r="F48" s="62">
        <v>525</v>
      </c>
      <c r="G48" s="61" t="s">
        <v>689</v>
      </c>
      <c r="H48" s="62">
        <v>555</v>
      </c>
      <c r="I48" s="61" t="s">
        <v>690</v>
      </c>
      <c r="J48" s="62">
        <v>3</v>
      </c>
      <c r="K48" s="61" t="s">
        <v>691</v>
      </c>
      <c r="L48" s="62">
        <v>3</v>
      </c>
      <c r="M48" s="61" t="s">
        <v>692</v>
      </c>
      <c r="N48" s="62">
        <v>431</v>
      </c>
      <c r="O48" s="61" t="s">
        <v>165</v>
      </c>
      <c r="P48" s="62">
        <v>0</v>
      </c>
      <c r="Q48" s="61" t="s">
        <v>165</v>
      </c>
      <c r="R48" s="62">
        <v>0</v>
      </c>
      <c r="S48" s="61" t="s">
        <v>693</v>
      </c>
      <c r="T48" s="62">
        <v>339</v>
      </c>
      <c r="U48" s="61" t="s">
        <v>694</v>
      </c>
      <c r="V48" s="62">
        <v>81</v>
      </c>
      <c r="W48" s="61" t="s">
        <v>695</v>
      </c>
      <c r="X48" s="62">
        <v>1</v>
      </c>
      <c r="Y48" s="61" t="s">
        <v>696</v>
      </c>
      <c r="Z48" s="62">
        <v>3</v>
      </c>
      <c r="AA48" s="61" t="s">
        <v>697</v>
      </c>
      <c r="AB48" s="62">
        <v>1</v>
      </c>
      <c r="AC48" s="61" t="s">
        <v>698</v>
      </c>
      <c r="AD48" s="62">
        <v>9</v>
      </c>
      <c r="AE48" s="61" t="s">
        <v>699</v>
      </c>
      <c r="AF48" s="62">
        <v>725</v>
      </c>
      <c r="AG48" s="61" t="s">
        <v>165</v>
      </c>
      <c r="AH48" s="62">
        <v>0</v>
      </c>
      <c r="AI48" s="61" t="s">
        <v>700</v>
      </c>
      <c r="AJ48" s="62">
        <v>5</v>
      </c>
      <c r="AK48" s="61" t="s">
        <v>701</v>
      </c>
      <c r="AL48" s="62">
        <v>61</v>
      </c>
      <c r="AM48" s="61" t="s">
        <v>702</v>
      </c>
      <c r="AN48" s="62">
        <v>122</v>
      </c>
      <c r="AO48" s="61" t="s">
        <v>703</v>
      </c>
      <c r="AP48" s="62">
        <v>13</v>
      </c>
      <c r="AQ48" s="61" t="s">
        <v>165</v>
      </c>
      <c r="AR48" s="62">
        <v>0</v>
      </c>
      <c r="AS48" s="61" t="s">
        <v>165</v>
      </c>
      <c r="AT48" s="62">
        <v>0</v>
      </c>
      <c r="AU48" s="61" t="s">
        <v>704</v>
      </c>
      <c r="AV48" s="62">
        <v>5</v>
      </c>
      <c r="AW48" s="61" t="s">
        <v>705</v>
      </c>
      <c r="AX48" s="62">
        <v>88</v>
      </c>
      <c r="AY48" s="61" t="s">
        <v>165</v>
      </c>
      <c r="AZ48" s="62">
        <v>0</v>
      </c>
      <c r="BA48" s="61" t="s">
        <v>706</v>
      </c>
      <c r="BB48" s="62">
        <v>1</v>
      </c>
      <c r="BC48" s="61" t="s">
        <v>165</v>
      </c>
      <c r="BD48" s="62">
        <v>0</v>
      </c>
      <c r="BE48" s="61" t="s">
        <v>707</v>
      </c>
      <c r="BF48" s="62">
        <v>7</v>
      </c>
      <c r="BG48" s="61" t="s">
        <v>708</v>
      </c>
      <c r="BH48" s="62">
        <v>13</v>
      </c>
    </row>
    <row r="49" spans="1:60" ht="15" customHeight="1" thickBot="1" x14ac:dyDescent="0.35">
      <c r="A49" s="41" t="s">
        <v>38</v>
      </c>
      <c r="B49" s="19" t="s">
        <v>134</v>
      </c>
      <c r="C49" s="61" t="s">
        <v>709</v>
      </c>
      <c r="D49" s="62">
        <v>3857</v>
      </c>
      <c r="E49" s="61" t="s">
        <v>710</v>
      </c>
      <c r="F49" s="62">
        <v>786</v>
      </c>
      <c r="G49" s="61" t="s">
        <v>711</v>
      </c>
      <c r="H49" s="62">
        <v>1001</v>
      </c>
      <c r="I49" s="61" t="s">
        <v>165</v>
      </c>
      <c r="J49" s="62">
        <v>0</v>
      </c>
      <c r="K49" s="61" t="s">
        <v>712</v>
      </c>
      <c r="L49" s="62">
        <v>16</v>
      </c>
      <c r="M49" s="61" t="s">
        <v>713</v>
      </c>
      <c r="N49" s="62">
        <v>393</v>
      </c>
      <c r="O49" s="61" t="s">
        <v>165</v>
      </c>
      <c r="P49" s="62">
        <v>0</v>
      </c>
      <c r="Q49" s="61" t="s">
        <v>165</v>
      </c>
      <c r="R49" s="62">
        <v>0</v>
      </c>
      <c r="S49" s="61" t="s">
        <v>714</v>
      </c>
      <c r="T49" s="62">
        <v>429</v>
      </c>
      <c r="U49" s="61" t="s">
        <v>715</v>
      </c>
      <c r="V49" s="62">
        <v>80</v>
      </c>
      <c r="W49" s="61" t="s">
        <v>165</v>
      </c>
      <c r="X49" s="62">
        <v>0</v>
      </c>
      <c r="Y49" s="61" t="s">
        <v>716</v>
      </c>
      <c r="Z49" s="62">
        <v>2</v>
      </c>
      <c r="AA49" s="61" t="s">
        <v>717</v>
      </c>
      <c r="AB49" s="62">
        <v>10</v>
      </c>
      <c r="AC49" s="61" t="s">
        <v>718</v>
      </c>
      <c r="AD49" s="62">
        <v>17</v>
      </c>
      <c r="AE49" s="61" t="s">
        <v>719</v>
      </c>
      <c r="AF49" s="62">
        <v>796</v>
      </c>
      <c r="AG49" s="61" t="s">
        <v>165</v>
      </c>
      <c r="AH49" s="62">
        <v>0</v>
      </c>
      <c r="AI49" s="61" t="s">
        <v>720</v>
      </c>
      <c r="AJ49" s="62">
        <v>23</v>
      </c>
      <c r="AK49" s="61" t="s">
        <v>721</v>
      </c>
      <c r="AL49" s="62">
        <v>81</v>
      </c>
      <c r="AM49" s="61" t="s">
        <v>722</v>
      </c>
      <c r="AN49" s="62">
        <v>160</v>
      </c>
      <c r="AO49" s="61" t="s">
        <v>723</v>
      </c>
      <c r="AP49" s="62">
        <v>1</v>
      </c>
      <c r="AQ49" s="61" t="s">
        <v>165</v>
      </c>
      <c r="AR49" s="62">
        <v>0</v>
      </c>
      <c r="AS49" s="61" t="s">
        <v>165</v>
      </c>
      <c r="AT49" s="62">
        <v>0</v>
      </c>
      <c r="AU49" s="61" t="s">
        <v>165</v>
      </c>
      <c r="AV49" s="62">
        <v>0</v>
      </c>
      <c r="AW49" s="61" t="s">
        <v>165</v>
      </c>
      <c r="AX49" s="62">
        <v>0</v>
      </c>
      <c r="AY49" s="61" t="s">
        <v>724</v>
      </c>
      <c r="AZ49" s="62">
        <v>13</v>
      </c>
      <c r="BA49" s="61" t="s">
        <v>725</v>
      </c>
      <c r="BB49" s="62">
        <v>5</v>
      </c>
      <c r="BC49" s="61" t="s">
        <v>165</v>
      </c>
      <c r="BD49" s="62">
        <v>0</v>
      </c>
      <c r="BE49" s="61" t="s">
        <v>726</v>
      </c>
      <c r="BF49" s="62">
        <v>17</v>
      </c>
      <c r="BG49" s="61" t="s">
        <v>727</v>
      </c>
      <c r="BH49" s="62">
        <v>27</v>
      </c>
    </row>
    <row r="50" spans="1:60" ht="15" customHeight="1" thickBot="1" x14ac:dyDescent="0.35">
      <c r="A50" s="41" t="s">
        <v>38</v>
      </c>
      <c r="B50" s="19" t="s">
        <v>135</v>
      </c>
      <c r="C50" s="61" t="s">
        <v>728</v>
      </c>
      <c r="D50" s="62">
        <v>2634</v>
      </c>
      <c r="E50" s="61" t="s">
        <v>729</v>
      </c>
      <c r="F50" s="62">
        <v>296</v>
      </c>
      <c r="G50" s="61" t="s">
        <v>730</v>
      </c>
      <c r="H50" s="62">
        <v>1344</v>
      </c>
      <c r="I50" s="61" t="s">
        <v>731</v>
      </c>
      <c r="J50" s="62">
        <v>2</v>
      </c>
      <c r="K50" s="61" t="s">
        <v>732</v>
      </c>
      <c r="L50" s="62">
        <v>10</v>
      </c>
      <c r="M50" s="61" t="s">
        <v>733</v>
      </c>
      <c r="N50" s="62">
        <v>102</v>
      </c>
      <c r="O50" s="61" t="s">
        <v>165</v>
      </c>
      <c r="P50" s="62">
        <v>0</v>
      </c>
      <c r="Q50" s="61" t="s">
        <v>165</v>
      </c>
      <c r="R50" s="62">
        <v>0</v>
      </c>
      <c r="S50" s="61" t="s">
        <v>734</v>
      </c>
      <c r="T50" s="62">
        <v>372</v>
      </c>
      <c r="U50" s="61" t="s">
        <v>735</v>
      </c>
      <c r="V50" s="62">
        <v>31</v>
      </c>
      <c r="W50" s="61" t="s">
        <v>736</v>
      </c>
      <c r="X50" s="62">
        <v>5</v>
      </c>
      <c r="Y50" s="61" t="s">
        <v>165</v>
      </c>
      <c r="Z50" s="62">
        <v>0</v>
      </c>
      <c r="AA50" s="61" t="s">
        <v>165</v>
      </c>
      <c r="AB50" s="62">
        <v>0</v>
      </c>
      <c r="AC50" s="61" t="s">
        <v>737</v>
      </c>
      <c r="AD50" s="62">
        <v>8</v>
      </c>
      <c r="AE50" s="61" t="s">
        <v>738</v>
      </c>
      <c r="AF50" s="62">
        <v>286</v>
      </c>
      <c r="AG50" s="61" t="s">
        <v>165</v>
      </c>
      <c r="AH50" s="62">
        <v>0</v>
      </c>
      <c r="AI50" s="61" t="s">
        <v>739</v>
      </c>
      <c r="AJ50" s="62">
        <v>18</v>
      </c>
      <c r="AK50" s="61" t="s">
        <v>740</v>
      </c>
      <c r="AL50" s="62">
        <v>53</v>
      </c>
      <c r="AM50" s="61" t="s">
        <v>741</v>
      </c>
      <c r="AN50" s="62">
        <v>84</v>
      </c>
      <c r="AO50" s="61" t="s">
        <v>742</v>
      </c>
      <c r="AP50" s="62">
        <v>1</v>
      </c>
      <c r="AQ50" s="61" t="s">
        <v>743</v>
      </c>
      <c r="AR50" s="62">
        <v>6</v>
      </c>
      <c r="AS50" s="61" t="s">
        <v>165</v>
      </c>
      <c r="AT50" s="62">
        <v>0</v>
      </c>
      <c r="AU50" s="61" t="s">
        <v>165</v>
      </c>
      <c r="AV50" s="62">
        <v>0</v>
      </c>
      <c r="AW50" s="61" t="s">
        <v>165</v>
      </c>
      <c r="AX50" s="62">
        <v>0</v>
      </c>
      <c r="AY50" s="61" t="s">
        <v>165</v>
      </c>
      <c r="AZ50" s="62">
        <v>0</v>
      </c>
      <c r="BA50" s="61" t="s">
        <v>744</v>
      </c>
      <c r="BB50" s="62">
        <v>2</v>
      </c>
      <c r="BC50" s="61" t="s">
        <v>165</v>
      </c>
      <c r="BD50" s="62">
        <v>0</v>
      </c>
      <c r="BE50" s="61" t="s">
        <v>745</v>
      </c>
      <c r="BF50" s="62">
        <v>2</v>
      </c>
      <c r="BG50" s="61" t="s">
        <v>746</v>
      </c>
      <c r="BH50" s="62">
        <v>12</v>
      </c>
    </row>
    <row r="51" spans="1:60" ht="15" customHeight="1" thickBot="1" x14ac:dyDescent="0.35">
      <c r="A51" s="41" t="s">
        <v>38</v>
      </c>
      <c r="B51" s="19" t="s">
        <v>136</v>
      </c>
      <c r="C51" s="61" t="s">
        <v>747</v>
      </c>
      <c r="D51" s="62">
        <v>1596</v>
      </c>
      <c r="E51" s="61" t="s">
        <v>748</v>
      </c>
      <c r="F51" s="62">
        <v>189</v>
      </c>
      <c r="G51" s="61" t="s">
        <v>749</v>
      </c>
      <c r="H51" s="62">
        <v>406</v>
      </c>
      <c r="I51" s="61" t="s">
        <v>165</v>
      </c>
      <c r="J51" s="62">
        <v>0</v>
      </c>
      <c r="K51" s="61" t="s">
        <v>750</v>
      </c>
      <c r="L51" s="62">
        <v>6</v>
      </c>
      <c r="M51" s="61" t="s">
        <v>751</v>
      </c>
      <c r="N51" s="62">
        <v>160</v>
      </c>
      <c r="O51" s="61" t="s">
        <v>165</v>
      </c>
      <c r="P51" s="62">
        <v>0</v>
      </c>
      <c r="Q51" s="61" t="s">
        <v>165</v>
      </c>
      <c r="R51" s="62">
        <v>0</v>
      </c>
      <c r="S51" s="61" t="s">
        <v>752</v>
      </c>
      <c r="T51" s="62">
        <v>241</v>
      </c>
      <c r="U51" s="61" t="s">
        <v>753</v>
      </c>
      <c r="V51" s="62">
        <v>116</v>
      </c>
      <c r="W51" s="61" t="s">
        <v>165</v>
      </c>
      <c r="X51" s="62">
        <v>0</v>
      </c>
      <c r="Y51" s="61" t="s">
        <v>165</v>
      </c>
      <c r="Z51" s="62">
        <v>0</v>
      </c>
      <c r="AA51" s="61" t="s">
        <v>754</v>
      </c>
      <c r="AB51" s="62">
        <v>3</v>
      </c>
      <c r="AC51" s="61" t="s">
        <v>755</v>
      </c>
      <c r="AD51" s="62">
        <v>14</v>
      </c>
      <c r="AE51" s="61" t="s">
        <v>756</v>
      </c>
      <c r="AF51" s="62">
        <v>329</v>
      </c>
      <c r="AG51" s="61" t="s">
        <v>165</v>
      </c>
      <c r="AH51" s="62">
        <v>0</v>
      </c>
      <c r="AI51" s="61" t="s">
        <v>757</v>
      </c>
      <c r="AJ51" s="62">
        <v>1</v>
      </c>
      <c r="AK51" s="61" t="s">
        <v>758</v>
      </c>
      <c r="AL51" s="62">
        <v>67</v>
      </c>
      <c r="AM51" s="61" t="s">
        <v>759</v>
      </c>
      <c r="AN51" s="62">
        <v>48</v>
      </c>
      <c r="AO51" s="61" t="s">
        <v>165</v>
      </c>
      <c r="AP51" s="62">
        <v>0</v>
      </c>
      <c r="AQ51" s="61" t="s">
        <v>165</v>
      </c>
      <c r="AR51" s="62">
        <v>0</v>
      </c>
      <c r="AS51" s="61" t="s">
        <v>165</v>
      </c>
      <c r="AT51" s="62">
        <v>0</v>
      </c>
      <c r="AU51" s="61" t="s">
        <v>165</v>
      </c>
      <c r="AV51" s="62">
        <v>0</v>
      </c>
      <c r="AW51" s="61" t="s">
        <v>165</v>
      </c>
      <c r="AX51" s="62">
        <v>0</v>
      </c>
      <c r="AY51" s="61" t="s">
        <v>165</v>
      </c>
      <c r="AZ51" s="62">
        <v>0</v>
      </c>
      <c r="BA51" s="61" t="s">
        <v>760</v>
      </c>
      <c r="BB51" s="62">
        <v>2</v>
      </c>
      <c r="BC51" s="61" t="s">
        <v>165</v>
      </c>
      <c r="BD51" s="62">
        <v>0</v>
      </c>
      <c r="BE51" s="61" t="s">
        <v>761</v>
      </c>
      <c r="BF51" s="62">
        <v>3</v>
      </c>
      <c r="BG51" s="61" t="s">
        <v>762</v>
      </c>
      <c r="BH51" s="62">
        <v>11</v>
      </c>
    </row>
    <row r="52" spans="1:60" ht="15" customHeight="1" thickBot="1" x14ac:dyDescent="0.35">
      <c r="A52" s="41" t="s">
        <v>38</v>
      </c>
      <c r="B52" s="19" t="s">
        <v>137</v>
      </c>
      <c r="C52" s="61" t="s">
        <v>763</v>
      </c>
      <c r="D52" s="62">
        <v>1496</v>
      </c>
      <c r="E52" s="61" t="s">
        <v>764</v>
      </c>
      <c r="F52" s="62">
        <v>160</v>
      </c>
      <c r="G52" s="61" t="s">
        <v>765</v>
      </c>
      <c r="H52" s="62">
        <v>725</v>
      </c>
      <c r="I52" s="61" t="s">
        <v>165</v>
      </c>
      <c r="J52" s="62">
        <v>0</v>
      </c>
      <c r="K52" s="61" t="s">
        <v>766</v>
      </c>
      <c r="L52" s="62">
        <v>4</v>
      </c>
      <c r="M52" s="61" t="s">
        <v>767</v>
      </c>
      <c r="N52" s="62">
        <v>92</v>
      </c>
      <c r="O52" s="61" t="s">
        <v>165</v>
      </c>
      <c r="P52" s="62">
        <v>0</v>
      </c>
      <c r="Q52" s="61" t="s">
        <v>165</v>
      </c>
      <c r="R52" s="62">
        <v>0</v>
      </c>
      <c r="S52" s="61" t="s">
        <v>768</v>
      </c>
      <c r="T52" s="62">
        <v>162</v>
      </c>
      <c r="U52" s="61" t="s">
        <v>769</v>
      </c>
      <c r="V52" s="62">
        <v>15</v>
      </c>
      <c r="W52" s="61" t="s">
        <v>165</v>
      </c>
      <c r="X52" s="62">
        <v>0</v>
      </c>
      <c r="Y52" s="61" t="s">
        <v>770</v>
      </c>
      <c r="Z52" s="62">
        <v>1</v>
      </c>
      <c r="AA52" s="61" t="s">
        <v>771</v>
      </c>
      <c r="AB52" s="62">
        <v>14</v>
      </c>
      <c r="AC52" s="61" t="s">
        <v>772</v>
      </c>
      <c r="AD52" s="62">
        <v>2</v>
      </c>
      <c r="AE52" s="61" t="s">
        <v>773</v>
      </c>
      <c r="AF52" s="62">
        <v>121</v>
      </c>
      <c r="AG52" s="61" t="s">
        <v>165</v>
      </c>
      <c r="AH52" s="62">
        <v>0</v>
      </c>
      <c r="AI52" s="61" t="s">
        <v>774</v>
      </c>
      <c r="AJ52" s="62">
        <v>9</v>
      </c>
      <c r="AK52" s="61" t="s">
        <v>775</v>
      </c>
      <c r="AL52" s="62">
        <v>41</v>
      </c>
      <c r="AM52" s="61" t="s">
        <v>776</v>
      </c>
      <c r="AN52" s="62">
        <v>126</v>
      </c>
      <c r="AO52" s="61" t="s">
        <v>165</v>
      </c>
      <c r="AP52" s="62">
        <v>0</v>
      </c>
      <c r="AQ52" s="61" t="s">
        <v>165</v>
      </c>
      <c r="AR52" s="62">
        <v>0</v>
      </c>
      <c r="AS52" s="61" t="s">
        <v>165</v>
      </c>
      <c r="AT52" s="62">
        <v>0</v>
      </c>
      <c r="AU52" s="61" t="s">
        <v>165</v>
      </c>
      <c r="AV52" s="62">
        <v>0</v>
      </c>
      <c r="AW52" s="61" t="s">
        <v>165</v>
      </c>
      <c r="AX52" s="62">
        <v>0</v>
      </c>
      <c r="AY52" s="61" t="s">
        <v>165</v>
      </c>
      <c r="AZ52" s="62">
        <v>0</v>
      </c>
      <c r="BA52" s="61" t="s">
        <v>165</v>
      </c>
      <c r="BB52" s="62">
        <v>0</v>
      </c>
      <c r="BC52" s="61" t="s">
        <v>165</v>
      </c>
      <c r="BD52" s="62">
        <v>0</v>
      </c>
      <c r="BE52" s="61" t="s">
        <v>777</v>
      </c>
      <c r="BF52" s="62">
        <v>1</v>
      </c>
      <c r="BG52" s="61" t="s">
        <v>778</v>
      </c>
      <c r="BH52" s="62">
        <v>23</v>
      </c>
    </row>
    <row r="53" spans="1:60" ht="15" customHeight="1" thickBot="1" x14ac:dyDescent="0.35">
      <c r="A53" s="41" t="s">
        <v>38</v>
      </c>
      <c r="B53" s="19" t="s">
        <v>138</v>
      </c>
      <c r="C53" s="61" t="s">
        <v>779</v>
      </c>
      <c r="D53" s="62">
        <v>3848</v>
      </c>
      <c r="E53" s="61" t="s">
        <v>780</v>
      </c>
      <c r="F53" s="62">
        <v>482</v>
      </c>
      <c r="G53" s="61" t="s">
        <v>781</v>
      </c>
      <c r="H53" s="62">
        <v>1155</v>
      </c>
      <c r="I53" s="61" t="s">
        <v>165</v>
      </c>
      <c r="J53" s="62">
        <v>0</v>
      </c>
      <c r="K53" s="61" t="s">
        <v>782</v>
      </c>
      <c r="L53" s="62">
        <v>10</v>
      </c>
      <c r="M53" s="61" t="s">
        <v>783</v>
      </c>
      <c r="N53" s="62">
        <v>413</v>
      </c>
      <c r="O53" s="61" t="s">
        <v>165</v>
      </c>
      <c r="P53" s="62">
        <v>0</v>
      </c>
      <c r="Q53" s="61" t="s">
        <v>165</v>
      </c>
      <c r="R53" s="62">
        <v>0</v>
      </c>
      <c r="S53" s="61" t="s">
        <v>784</v>
      </c>
      <c r="T53" s="62">
        <v>428</v>
      </c>
      <c r="U53" s="61" t="s">
        <v>785</v>
      </c>
      <c r="V53" s="62">
        <v>186</v>
      </c>
      <c r="W53" s="61" t="s">
        <v>165</v>
      </c>
      <c r="X53" s="62">
        <v>0</v>
      </c>
      <c r="Y53" s="61" t="s">
        <v>786</v>
      </c>
      <c r="Z53" s="62">
        <v>2</v>
      </c>
      <c r="AA53" s="61" t="s">
        <v>787</v>
      </c>
      <c r="AB53" s="62">
        <v>3</v>
      </c>
      <c r="AC53" s="61" t="s">
        <v>788</v>
      </c>
      <c r="AD53" s="62">
        <v>31</v>
      </c>
      <c r="AE53" s="61" t="s">
        <v>789</v>
      </c>
      <c r="AF53" s="62">
        <v>548</v>
      </c>
      <c r="AG53" s="61" t="s">
        <v>165</v>
      </c>
      <c r="AH53" s="62">
        <v>0</v>
      </c>
      <c r="AI53" s="61" t="s">
        <v>790</v>
      </c>
      <c r="AJ53" s="62">
        <v>40</v>
      </c>
      <c r="AK53" s="61" t="s">
        <v>791</v>
      </c>
      <c r="AL53" s="62">
        <v>273</v>
      </c>
      <c r="AM53" s="61" t="s">
        <v>792</v>
      </c>
      <c r="AN53" s="62">
        <v>211</v>
      </c>
      <c r="AO53" s="61" t="s">
        <v>793</v>
      </c>
      <c r="AP53" s="62">
        <v>16</v>
      </c>
      <c r="AQ53" s="61" t="s">
        <v>165</v>
      </c>
      <c r="AR53" s="62">
        <v>0</v>
      </c>
      <c r="AS53" s="61" t="s">
        <v>165</v>
      </c>
      <c r="AT53" s="62">
        <v>0</v>
      </c>
      <c r="AU53" s="61" t="s">
        <v>165</v>
      </c>
      <c r="AV53" s="62">
        <v>0</v>
      </c>
      <c r="AW53" s="61" t="s">
        <v>794</v>
      </c>
      <c r="AX53" s="62">
        <v>17</v>
      </c>
      <c r="AY53" s="61" t="s">
        <v>165</v>
      </c>
      <c r="AZ53" s="62">
        <v>0</v>
      </c>
      <c r="BA53" s="61" t="s">
        <v>795</v>
      </c>
      <c r="BB53" s="62">
        <v>8</v>
      </c>
      <c r="BC53" s="61" t="s">
        <v>165</v>
      </c>
      <c r="BD53" s="62">
        <v>0</v>
      </c>
      <c r="BE53" s="61" t="s">
        <v>796</v>
      </c>
      <c r="BF53" s="62">
        <v>11</v>
      </c>
      <c r="BG53" s="61" t="s">
        <v>797</v>
      </c>
      <c r="BH53" s="62">
        <v>14</v>
      </c>
    </row>
    <row r="54" spans="1:60" ht="15" customHeight="1" thickBot="1" x14ac:dyDescent="0.35">
      <c r="A54" s="41" t="s">
        <v>38</v>
      </c>
      <c r="B54" s="19" t="s">
        <v>139</v>
      </c>
      <c r="C54" s="61" t="s">
        <v>798</v>
      </c>
      <c r="D54" s="62">
        <v>2384</v>
      </c>
      <c r="E54" s="61" t="s">
        <v>799</v>
      </c>
      <c r="F54" s="62">
        <v>324</v>
      </c>
      <c r="G54" s="61" t="s">
        <v>800</v>
      </c>
      <c r="H54" s="62">
        <v>623</v>
      </c>
      <c r="I54" s="61" t="s">
        <v>165</v>
      </c>
      <c r="J54" s="62">
        <v>0</v>
      </c>
      <c r="K54" s="61" t="s">
        <v>801</v>
      </c>
      <c r="L54" s="62">
        <v>25</v>
      </c>
      <c r="M54" s="61" t="s">
        <v>802</v>
      </c>
      <c r="N54" s="62">
        <v>438</v>
      </c>
      <c r="O54" s="61" t="s">
        <v>165</v>
      </c>
      <c r="P54" s="62">
        <v>0</v>
      </c>
      <c r="Q54" s="61" t="s">
        <v>165</v>
      </c>
      <c r="R54" s="62">
        <v>0</v>
      </c>
      <c r="S54" s="61" t="s">
        <v>803</v>
      </c>
      <c r="T54" s="62">
        <v>331</v>
      </c>
      <c r="U54" s="61" t="s">
        <v>804</v>
      </c>
      <c r="V54" s="62">
        <v>43</v>
      </c>
      <c r="W54" s="61" t="s">
        <v>165</v>
      </c>
      <c r="X54" s="62">
        <v>0</v>
      </c>
      <c r="Y54" s="61" t="s">
        <v>805</v>
      </c>
      <c r="Z54" s="62">
        <v>4</v>
      </c>
      <c r="AA54" s="61" t="s">
        <v>165</v>
      </c>
      <c r="AB54" s="62">
        <v>0</v>
      </c>
      <c r="AC54" s="61" t="s">
        <v>806</v>
      </c>
      <c r="AD54" s="62">
        <v>5</v>
      </c>
      <c r="AE54" s="61" t="s">
        <v>807</v>
      </c>
      <c r="AF54" s="62">
        <v>352</v>
      </c>
      <c r="AG54" s="61" t="s">
        <v>165</v>
      </c>
      <c r="AH54" s="62">
        <v>0</v>
      </c>
      <c r="AI54" s="61" t="s">
        <v>165</v>
      </c>
      <c r="AJ54" s="62">
        <v>0</v>
      </c>
      <c r="AK54" s="61" t="s">
        <v>808</v>
      </c>
      <c r="AL54" s="62">
        <v>18</v>
      </c>
      <c r="AM54" s="61" t="s">
        <v>809</v>
      </c>
      <c r="AN54" s="62">
        <v>86</v>
      </c>
      <c r="AO54" s="61" t="s">
        <v>810</v>
      </c>
      <c r="AP54" s="62">
        <v>55</v>
      </c>
      <c r="AQ54" s="61" t="s">
        <v>165</v>
      </c>
      <c r="AR54" s="62">
        <v>0</v>
      </c>
      <c r="AS54" s="61" t="s">
        <v>811</v>
      </c>
      <c r="AT54" s="62">
        <v>2</v>
      </c>
      <c r="AU54" s="61" t="s">
        <v>165</v>
      </c>
      <c r="AV54" s="62">
        <v>0</v>
      </c>
      <c r="AW54" s="61" t="s">
        <v>812</v>
      </c>
      <c r="AX54" s="62">
        <v>5</v>
      </c>
      <c r="AY54" s="61" t="s">
        <v>165</v>
      </c>
      <c r="AZ54" s="62">
        <v>0</v>
      </c>
      <c r="BA54" s="61" t="s">
        <v>813</v>
      </c>
      <c r="BB54" s="62">
        <v>2</v>
      </c>
      <c r="BC54" s="61" t="s">
        <v>165</v>
      </c>
      <c r="BD54" s="62">
        <v>0</v>
      </c>
      <c r="BE54" s="61" t="s">
        <v>814</v>
      </c>
      <c r="BF54" s="62">
        <v>23</v>
      </c>
      <c r="BG54" s="61" t="s">
        <v>815</v>
      </c>
      <c r="BH54" s="62">
        <v>48</v>
      </c>
    </row>
    <row r="55" spans="1:60" ht="15" customHeight="1" thickBot="1" x14ac:dyDescent="0.35">
      <c r="A55" s="41" t="s">
        <v>38</v>
      </c>
      <c r="B55" s="19" t="s">
        <v>140</v>
      </c>
      <c r="C55" s="61" t="s">
        <v>816</v>
      </c>
      <c r="D55" s="62">
        <v>1709</v>
      </c>
      <c r="E55" s="61" t="s">
        <v>817</v>
      </c>
      <c r="F55" s="62">
        <v>229</v>
      </c>
      <c r="G55" s="61" t="s">
        <v>818</v>
      </c>
      <c r="H55" s="62">
        <v>602</v>
      </c>
      <c r="I55" s="61" t="s">
        <v>165</v>
      </c>
      <c r="J55" s="62">
        <v>0</v>
      </c>
      <c r="K55" s="61" t="s">
        <v>819</v>
      </c>
      <c r="L55" s="62">
        <v>2</v>
      </c>
      <c r="M55" s="61" t="s">
        <v>820</v>
      </c>
      <c r="N55" s="62">
        <v>184</v>
      </c>
      <c r="O55" s="61" t="s">
        <v>165</v>
      </c>
      <c r="P55" s="62">
        <v>0</v>
      </c>
      <c r="Q55" s="61" t="s">
        <v>165</v>
      </c>
      <c r="R55" s="62">
        <v>0</v>
      </c>
      <c r="S55" s="61" t="s">
        <v>821</v>
      </c>
      <c r="T55" s="62">
        <v>261</v>
      </c>
      <c r="U55" s="61" t="s">
        <v>822</v>
      </c>
      <c r="V55" s="62">
        <v>21</v>
      </c>
      <c r="W55" s="61" t="s">
        <v>823</v>
      </c>
      <c r="X55" s="62">
        <v>8</v>
      </c>
      <c r="Y55" s="61" t="s">
        <v>824</v>
      </c>
      <c r="Z55" s="62">
        <v>3</v>
      </c>
      <c r="AA55" s="61" t="s">
        <v>165</v>
      </c>
      <c r="AB55" s="62">
        <v>0</v>
      </c>
      <c r="AC55" s="61" t="s">
        <v>825</v>
      </c>
      <c r="AD55" s="62">
        <v>3</v>
      </c>
      <c r="AE55" s="61" t="s">
        <v>826</v>
      </c>
      <c r="AF55" s="62">
        <v>266</v>
      </c>
      <c r="AG55" s="61" t="s">
        <v>165</v>
      </c>
      <c r="AH55" s="62">
        <v>0</v>
      </c>
      <c r="AI55" s="61" t="s">
        <v>165</v>
      </c>
      <c r="AJ55" s="62">
        <v>0</v>
      </c>
      <c r="AK55" s="61" t="s">
        <v>827</v>
      </c>
      <c r="AL55" s="62">
        <v>7</v>
      </c>
      <c r="AM55" s="61" t="s">
        <v>828</v>
      </c>
      <c r="AN55" s="62">
        <v>87</v>
      </c>
      <c r="AO55" s="61" t="s">
        <v>829</v>
      </c>
      <c r="AP55" s="62">
        <v>4</v>
      </c>
      <c r="AQ55" s="61" t="s">
        <v>165</v>
      </c>
      <c r="AR55" s="62">
        <v>0</v>
      </c>
      <c r="AS55" s="61" t="s">
        <v>165</v>
      </c>
      <c r="AT55" s="62">
        <v>0</v>
      </c>
      <c r="AU55" s="61" t="s">
        <v>830</v>
      </c>
      <c r="AV55" s="62">
        <v>9</v>
      </c>
      <c r="AW55" s="61" t="s">
        <v>165</v>
      </c>
      <c r="AX55" s="62">
        <v>0</v>
      </c>
      <c r="AY55" s="61" t="s">
        <v>165</v>
      </c>
      <c r="AZ55" s="62">
        <v>0</v>
      </c>
      <c r="BA55" s="61" t="s">
        <v>831</v>
      </c>
      <c r="BB55" s="62">
        <v>3</v>
      </c>
      <c r="BC55" s="61" t="s">
        <v>165</v>
      </c>
      <c r="BD55" s="62">
        <v>0</v>
      </c>
      <c r="BE55" s="61" t="s">
        <v>832</v>
      </c>
      <c r="BF55" s="62">
        <v>4</v>
      </c>
      <c r="BG55" s="61" t="s">
        <v>833</v>
      </c>
      <c r="BH55" s="62">
        <v>16</v>
      </c>
    </row>
    <row r="56" spans="1:60" ht="15" customHeight="1" thickBot="1" x14ac:dyDescent="0.35">
      <c r="A56" s="41" t="s">
        <v>38</v>
      </c>
      <c r="B56" s="19" t="s">
        <v>141</v>
      </c>
      <c r="C56" s="61" t="s">
        <v>834</v>
      </c>
      <c r="D56" s="62">
        <v>2677</v>
      </c>
      <c r="E56" s="61" t="s">
        <v>835</v>
      </c>
      <c r="F56" s="62">
        <v>440</v>
      </c>
      <c r="G56" s="61" t="s">
        <v>836</v>
      </c>
      <c r="H56" s="62">
        <v>769</v>
      </c>
      <c r="I56" s="61" t="s">
        <v>165</v>
      </c>
      <c r="J56" s="62">
        <v>0</v>
      </c>
      <c r="K56" s="61" t="s">
        <v>837</v>
      </c>
      <c r="L56" s="62">
        <v>3</v>
      </c>
      <c r="M56" s="61" t="s">
        <v>838</v>
      </c>
      <c r="N56" s="62">
        <v>368</v>
      </c>
      <c r="O56" s="61" t="s">
        <v>165</v>
      </c>
      <c r="P56" s="62">
        <v>0</v>
      </c>
      <c r="Q56" s="61" t="s">
        <v>165</v>
      </c>
      <c r="R56" s="62">
        <v>0</v>
      </c>
      <c r="S56" s="61" t="s">
        <v>839</v>
      </c>
      <c r="T56" s="62">
        <v>306</v>
      </c>
      <c r="U56" s="61" t="s">
        <v>840</v>
      </c>
      <c r="V56" s="62">
        <v>87</v>
      </c>
      <c r="W56" s="61" t="s">
        <v>841</v>
      </c>
      <c r="X56" s="62">
        <v>2</v>
      </c>
      <c r="Y56" s="61" t="s">
        <v>842</v>
      </c>
      <c r="Z56" s="62">
        <v>1</v>
      </c>
      <c r="AA56" s="61" t="s">
        <v>843</v>
      </c>
      <c r="AB56" s="62">
        <v>3</v>
      </c>
      <c r="AC56" s="61" t="s">
        <v>844</v>
      </c>
      <c r="AD56" s="62">
        <v>14</v>
      </c>
      <c r="AE56" s="61" t="s">
        <v>845</v>
      </c>
      <c r="AF56" s="62">
        <v>405</v>
      </c>
      <c r="AG56" s="61" t="s">
        <v>165</v>
      </c>
      <c r="AH56" s="62">
        <v>0</v>
      </c>
      <c r="AI56" s="61" t="s">
        <v>846</v>
      </c>
      <c r="AJ56" s="62">
        <v>4</v>
      </c>
      <c r="AK56" s="61" t="s">
        <v>847</v>
      </c>
      <c r="AL56" s="62">
        <v>11</v>
      </c>
      <c r="AM56" s="61" t="s">
        <v>848</v>
      </c>
      <c r="AN56" s="62">
        <v>177</v>
      </c>
      <c r="AO56" s="61" t="s">
        <v>849</v>
      </c>
      <c r="AP56" s="62">
        <v>28</v>
      </c>
      <c r="AQ56" s="61" t="s">
        <v>165</v>
      </c>
      <c r="AR56" s="62">
        <v>0</v>
      </c>
      <c r="AS56" s="61" t="s">
        <v>850</v>
      </c>
      <c r="AT56" s="62">
        <v>1</v>
      </c>
      <c r="AU56" s="61" t="s">
        <v>851</v>
      </c>
      <c r="AV56" s="62">
        <v>20</v>
      </c>
      <c r="AW56" s="61" t="s">
        <v>165</v>
      </c>
      <c r="AX56" s="62">
        <v>0</v>
      </c>
      <c r="AY56" s="61" t="s">
        <v>165</v>
      </c>
      <c r="AZ56" s="62">
        <v>0</v>
      </c>
      <c r="BA56" s="61" t="s">
        <v>852</v>
      </c>
      <c r="BB56" s="62">
        <v>1</v>
      </c>
      <c r="BC56" s="61" t="s">
        <v>165</v>
      </c>
      <c r="BD56" s="62">
        <v>0</v>
      </c>
      <c r="BE56" s="61" t="s">
        <v>853</v>
      </c>
      <c r="BF56" s="62">
        <v>15</v>
      </c>
      <c r="BG56" s="61" t="s">
        <v>854</v>
      </c>
      <c r="BH56" s="62">
        <v>22</v>
      </c>
    </row>
    <row r="57" spans="1:60" s="13" customFormat="1" ht="20.25" customHeight="1" x14ac:dyDescent="0.3">
      <c r="A57" s="37" t="s">
        <v>49</v>
      </c>
      <c r="B57" s="17" t="s">
        <v>148</v>
      </c>
      <c r="C57" s="50">
        <f>C58+C59+C60+C61+C62+C63+C64+C65+C66+C67</f>
        <v>57658775.299999997</v>
      </c>
      <c r="D57" s="60">
        <f>D58+D59+D60+D61+D62+D63+D64+D65+D66+D67</f>
        <v>35183</v>
      </c>
      <c r="E57" s="50">
        <f t="shared" ref="E57:BH57" si="8">E58+E59+E60+E61+E62+E63+E64+E65+E66+E67</f>
        <v>4387260.5999999996</v>
      </c>
      <c r="F57" s="60">
        <f t="shared" si="8"/>
        <v>5771</v>
      </c>
      <c r="G57" s="50">
        <f t="shared" si="8"/>
        <v>4149811</v>
      </c>
      <c r="H57" s="60">
        <f t="shared" si="8"/>
        <v>4961</v>
      </c>
      <c r="I57" s="50">
        <f t="shared" si="8"/>
        <v>2250</v>
      </c>
      <c r="J57" s="60">
        <f t="shared" si="8"/>
        <v>3</v>
      </c>
      <c r="K57" s="50">
        <f t="shared" si="8"/>
        <v>77413</v>
      </c>
      <c r="L57" s="60">
        <f t="shared" si="8"/>
        <v>65</v>
      </c>
      <c r="M57" s="50">
        <f t="shared" si="8"/>
        <v>35419456</v>
      </c>
      <c r="N57" s="60">
        <f t="shared" si="8"/>
        <v>7055</v>
      </c>
      <c r="O57" s="50">
        <f t="shared" si="8"/>
        <v>0</v>
      </c>
      <c r="P57" s="60">
        <f t="shared" si="8"/>
        <v>0</v>
      </c>
      <c r="Q57" s="50">
        <f t="shared" si="8"/>
        <v>0</v>
      </c>
      <c r="R57" s="60">
        <f t="shared" si="8"/>
        <v>0</v>
      </c>
      <c r="S57" s="50">
        <f t="shared" si="8"/>
        <v>3709398.7</v>
      </c>
      <c r="T57" s="60">
        <f t="shared" si="8"/>
        <v>6420</v>
      </c>
      <c r="U57" s="50">
        <f t="shared" si="8"/>
        <v>972362.6</v>
      </c>
      <c r="V57" s="60">
        <f t="shared" si="8"/>
        <v>614</v>
      </c>
      <c r="W57" s="50">
        <f t="shared" si="8"/>
        <v>62184</v>
      </c>
      <c r="X57" s="60">
        <f t="shared" si="8"/>
        <v>32</v>
      </c>
      <c r="Y57" s="50">
        <f t="shared" si="8"/>
        <v>32226</v>
      </c>
      <c r="Z57" s="60">
        <f t="shared" si="8"/>
        <v>24</v>
      </c>
      <c r="AA57" s="50">
        <f t="shared" si="8"/>
        <v>28562</v>
      </c>
      <c r="AB57" s="60">
        <f t="shared" si="8"/>
        <v>31</v>
      </c>
      <c r="AC57" s="50">
        <f t="shared" si="8"/>
        <v>697985.6</v>
      </c>
      <c r="AD57" s="60">
        <f t="shared" si="8"/>
        <v>161</v>
      </c>
      <c r="AE57" s="50">
        <f t="shared" si="8"/>
        <v>2166298.2000000002</v>
      </c>
      <c r="AF57" s="60">
        <f t="shared" si="8"/>
        <v>6443</v>
      </c>
      <c r="AG57" s="50">
        <f t="shared" si="8"/>
        <v>84194</v>
      </c>
      <c r="AH57" s="60">
        <f t="shared" si="8"/>
        <v>195</v>
      </c>
      <c r="AI57" s="50">
        <f t="shared" si="8"/>
        <v>7309</v>
      </c>
      <c r="AJ57" s="60">
        <f t="shared" si="8"/>
        <v>14</v>
      </c>
      <c r="AK57" s="50">
        <f t="shared" si="8"/>
        <v>819675</v>
      </c>
      <c r="AL57" s="60">
        <f t="shared" si="8"/>
        <v>822</v>
      </c>
      <c r="AM57" s="50">
        <f t="shared" si="8"/>
        <v>740346.1</v>
      </c>
      <c r="AN57" s="60">
        <f t="shared" si="8"/>
        <v>978</v>
      </c>
      <c r="AO57" s="50">
        <f t="shared" si="8"/>
        <v>72764.899999999994</v>
      </c>
      <c r="AP57" s="60">
        <f t="shared" si="8"/>
        <v>95</v>
      </c>
      <c r="AQ57" s="50">
        <f t="shared" si="8"/>
        <v>1480</v>
      </c>
      <c r="AR57" s="60">
        <f t="shared" si="8"/>
        <v>2</v>
      </c>
      <c r="AS57" s="50">
        <f t="shared" si="8"/>
        <v>2111</v>
      </c>
      <c r="AT57" s="60">
        <f t="shared" si="8"/>
        <v>6</v>
      </c>
      <c r="AU57" s="50">
        <f t="shared" si="8"/>
        <v>39848.199999999997</v>
      </c>
      <c r="AV57" s="60">
        <f t="shared" si="8"/>
        <v>12</v>
      </c>
      <c r="AW57" s="50">
        <f t="shared" si="8"/>
        <v>2676966</v>
      </c>
      <c r="AX57" s="60">
        <f t="shared" si="8"/>
        <v>638</v>
      </c>
      <c r="AY57" s="50">
        <f t="shared" si="8"/>
        <v>32621.3</v>
      </c>
      <c r="AZ57" s="60">
        <f t="shared" si="8"/>
        <v>21</v>
      </c>
      <c r="BA57" s="50">
        <f t="shared" si="8"/>
        <v>102324</v>
      </c>
      <c r="BB57" s="60">
        <f t="shared" si="8"/>
        <v>67</v>
      </c>
      <c r="BC57" s="50">
        <f t="shared" si="8"/>
        <v>11540</v>
      </c>
      <c r="BD57" s="60">
        <f t="shared" si="8"/>
        <v>2</v>
      </c>
      <c r="BE57" s="50">
        <f t="shared" si="8"/>
        <v>181626</v>
      </c>
      <c r="BF57" s="60">
        <f t="shared" si="8"/>
        <v>127</v>
      </c>
      <c r="BG57" s="50">
        <f t="shared" si="8"/>
        <v>1180762.1000000001</v>
      </c>
      <c r="BH57" s="57">
        <f t="shared" si="8"/>
        <v>624</v>
      </c>
    </row>
    <row r="58" spans="1:60" ht="16.5" customHeight="1" thickBot="1" x14ac:dyDescent="0.35">
      <c r="A58" s="41" t="s">
        <v>38</v>
      </c>
      <c r="B58" s="19" t="s">
        <v>149</v>
      </c>
      <c r="C58" s="61" t="s">
        <v>855</v>
      </c>
      <c r="D58" s="62">
        <v>5214</v>
      </c>
      <c r="E58" s="61" t="s">
        <v>856</v>
      </c>
      <c r="F58" s="62">
        <v>868</v>
      </c>
      <c r="G58" s="61" t="s">
        <v>857</v>
      </c>
      <c r="H58" s="62">
        <v>720</v>
      </c>
      <c r="I58" s="61" t="s">
        <v>165</v>
      </c>
      <c r="J58" s="62">
        <v>0</v>
      </c>
      <c r="K58" s="61" t="s">
        <v>858</v>
      </c>
      <c r="L58" s="62">
        <v>7</v>
      </c>
      <c r="M58" s="61" t="s">
        <v>859</v>
      </c>
      <c r="N58" s="62">
        <v>1012</v>
      </c>
      <c r="O58" s="61" t="s">
        <v>165</v>
      </c>
      <c r="P58" s="62">
        <v>0</v>
      </c>
      <c r="Q58" s="61" t="s">
        <v>165</v>
      </c>
      <c r="R58" s="62">
        <v>0</v>
      </c>
      <c r="S58" s="61" t="s">
        <v>860</v>
      </c>
      <c r="T58" s="62">
        <v>1040</v>
      </c>
      <c r="U58" s="61" t="s">
        <v>861</v>
      </c>
      <c r="V58" s="62">
        <v>30</v>
      </c>
      <c r="W58" s="61" t="s">
        <v>862</v>
      </c>
      <c r="X58" s="62">
        <v>10</v>
      </c>
      <c r="Y58" s="61" t="s">
        <v>165</v>
      </c>
      <c r="Z58" s="62">
        <v>0</v>
      </c>
      <c r="AA58" s="61" t="s">
        <v>863</v>
      </c>
      <c r="AB58" s="62">
        <v>9</v>
      </c>
      <c r="AC58" s="61" t="s">
        <v>864</v>
      </c>
      <c r="AD58" s="62">
        <v>21</v>
      </c>
      <c r="AE58" s="61" t="s">
        <v>865</v>
      </c>
      <c r="AF58" s="62">
        <v>1134</v>
      </c>
      <c r="AG58" s="61" t="s">
        <v>866</v>
      </c>
      <c r="AH58" s="62">
        <v>80</v>
      </c>
      <c r="AI58" s="61" t="s">
        <v>165</v>
      </c>
      <c r="AJ58" s="62">
        <v>0</v>
      </c>
      <c r="AK58" s="61" t="s">
        <v>867</v>
      </c>
      <c r="AL58" s="62">
        <v>17</v>
      </c>
      <c r="AM58" s="61" t="s">
        <v>868</v>
      </c>
      <c r="AN58" s="62">
        <v>149</v>
      </c>
      <c r="AO58" s="61" t="s">
        <v>869</v>
      </c>
      <c r="AP58" s="62">
        <v>4</v>
      </c>
      <c r="AQ58" s="61" t="s">
        <v>165</v>
      </c>
      <c r="AR58" s="62">
        <v>0</v>
      </c>
      <c r="AS58" s="61" t="s">
        <v>165</v>
      </c>
      <c r="AT58" s="62">
        <v>0</v>
      </c>
      <c r="AU58" s="61" t="s">
        <v>870</v>
      </c>
      <c r="AV58" s="62">
        <v>6</v>
      </c>
      <c r="AW58" s="61" t="s">
        <v>871</v>
      </c>
      <c r="AX58" s="62">
        <v>1</v>
      </c>
      <c r="AY58" s="61" t="s">
        <v>872</v>
      </c>
      <c r="AZ58" s="62">
        <v>1</v>
      </c>
      <c r="BA58" s="61" t="s">
        <v>873</v>
      </c>
      <c r="BB58" s="62">
        <v>14</v>
      </c>
      <c r="BC58" s="61" t="s">
        <v>165</v>
      </c>
      <c r="BD58" s="62">
        <v>0</v>
      </c>
      <c r="BE58" s="61" t="s">
        <v>874</v>
      </c>
      <c r="BF58" s="62">
        <v>8</v>
      </c>
      <c r="BG58" s="61" t="s">
        <v>875</v>
      </c>
      <c r="BH58" s="62">
        <v>83</v>
      </c>
    </row>
    <row r="59" spans="1:60" ht="16.5" customHeight="1" thickBot="1" x14ac:dyDescent="0.35">
      <c r="A59" s="41" t="s">
        <v>38</v>
      </c>
      <c r="B59" s="19" t="s">
        <v>150</v>
      </c>
      <c r="C59" s="61" t="s">
        <v>876</v>
      </c>
      <c r="D59" s="62">
        <v>3837</v>
      </c>
      <c r="E59" s="61" t="s">
        <v>877</v>
      </c>
      <c r="F59" s="62">
        <v>765</v>
      </c>
      <c r="G59" s="61" t="s">
        <v>878</v>
      </c>
      <c r="H59" s="62">
        <v>482</v>
      </c>
      <c r="I59" s="61" t="s">
        <v>165</v>
      </c>
      <c r="J59" s="62">
        <v>0</v>
      </c>
      <c r="K59" s="61" t="s">
        <v>879</v>
      </c>
      <c r="L59" s="62">
        <v>1</v>
      </c>
      <c r="M59" s="61" t="s">
        <v>880</v>
      </c>
      <c r="N59" s="62">
        <v>376</v>
      </c>
      <c r="O59" s="61" t="s">
        <v>165</v>
      </c>
      <c r="P59" s="62">
        <v>0</v>
      </c>
      <c r="Q59" s="61" t="s">
        <v>165</v>
      </c>
      <c r="R59" s="62">
        <v>0</v>
      </c>
      <c r="S59" s="61" t="s">
        <v>881</v>
      </c>
      <c r="T59" s="62">
        <v>824</v>
      </c>
      <c r="U59" s="61" t="s">
        <v>882</v>
      </c>
      <c r="V59" s="62">
        <v>98</v>
      </c>
      <c r="W59" s="61" t="s">
        <v>883</v>
      </c>
      <c r="X59" s="62">
        <v>10</v>
      </c>
      <c r="Y59" s="61" t="s">
        <v>884</v>
      </c>
      <c r="Z59" s="62">
        <v>1</v>
      </c>
      <c r="AA59" s="61" t="s">
        <v>165</v>
      </c>
      <c r="AB59" s="62">
        <v>0</v>
      </c>
      <c r="AC59" s="61" t="s">
        <v>885</v>
      </c>
      <c r="AD59" s="62">
        <v>6</v>
      </c>
      <c r="AE59" s="61" t="s">
        <v>886</v>
      </c>
      <c r="AF59" s="62">
        <v>712</v>
      </c>
      <c r="AG59" s="61" t="s">
        <v>165</v>
      </c>
      <c r="AH59" s="62">
        <v>0</v>
      </c>
      <c r="AI59" s="61" t="s">
        <v>165</v>
      </c>
      <c r="AJ59" s="62">
        <v>0</v>
      </c>
      <c r="AK59" s="61" t="s">
        <v>887</v>
      </c>
      <c r="AL59" s="62">
        <v>201</v>
      </c>
      <c r="AM59" s="61" t="s">
        <v>888</v>
      </c>
      <c r="AN59" s="62">
        <v>85</v>
      </c>
      <c r="AO59" s="61" t="s">
        <v>165</v>
      </c>
      <c r="AP59" s="62">
        <v>0</v>
      </c>
      <c r="AQ59" s="61" t="s">
        <v>165</v>
      </c>
      <c r="AR59" s="62">
        <v>0</v>
      </c>
      <c r="AS59" s="61" t="s">
        <v>165</v>
      </c>
      <c r="AT59" s="62">
        <v>0</v>
      </c>
      <c r="AU59" s="61" t="s">
        <v>889</v>
      </c>
      <c r="AV59" s="62">
        <v>1</v>
      </c>
      <c r="AW59" s="61" t="s">
        <v>890</v>
      </c>
      <c r="AX59" s="62">
        <v>185</v>
      </c>
      <c r="AY59" s="61" t="s">
        <v>165</v>
      </c>
      <c r="AZ59" s="62">
        <v>0</v>
      </c>
      <c r="BA59" s="61" t="s">
        <v>891</v>
      </c>
      <c r="BB59" s="62">
        <v>14</v>
      </c>
      <c r="BC59" s="61" t="s">
        <v>165</v>
      </c>
      <c r="BD59" s="62">
        <v>0</v>
      </c>
      <c r="BE59" s="61" t="s">
        <v>892</v>
      </c>
      <c r="BF59" s="62">
        <v>2</v>
      </c>
      <c r="BG59" s="61" t="s">
        <v>893</v>
      </c>
      <c r="BH59" s="62">
        <v>74</v>
      </c>
    </row>
    <row r="60" spans="1:60" ht="16.5" customHeight="1" thickBot="1" x14ac:dyDescent="0.35">
      <c r="A60" s="41" t="s">
        <v>38</v>
      </c>
      <c r="B60" s="19" t="s">
        <v>151</v>
      </c>
      <c r="C60" s="61" t="s">
        <v>894</v>
      </c>
      <c r="D60" s="62">
        <v>4838</v>
      </c>
      <c r="E60" s="61" t="s">
        <v>895</v>
      </c>
      <c r="F60" s="62">
        <v>667</v>
      </c>
      <c r="G60" s="61" t="s">
        <v>896</v>
      </c>
      <c r="H60" s="62">
        <v>787</v>
      </c>
      <c r="I60" s="61" t="s">
        <v>165</v>
      </c>
      <c r="J60" s="62">
        <v>0</v>
      </c>
      <c r="K60" s="61" t="s">
        <v>897</v>
      </c>
      <c r="L60" s="62">
        <v>8</v>
      </c>
      <c r="M60" s="61" t="s">
        <v>898</v>
      </c>
      <c r="N60" s="62">
        <v>1277</v>
      </c>
      <c r="O60" s="61" t="s">
        <v>165</v>
      </c>
      <c r="P60" s="62">
        <v>0</v>
      </c>
      <c r="Q60" s="61" t="s">
        <v>165</v>
      </c>
      <c r="R60" s="62">
        <v>0</v>
      </c>
      <c r="S60" s="61" t="s">
        <v>899</v>
      </c>
      <c r="T60" s="62">
        <v>966</v>
      </c>
      <c r="U60" s="61" t="s">
        <v>900</v>
      </c>
      <c r="V60" s="62">
        <v>35</v>
      </c>
      <c r="W60" s="61" t="s">
        <v>165</v>
      </c>
      <c r="X60" s="62">
        <v>0</v>
      </c>
      <c r="Y60" s="61" t="s">
        <v>165</v>
      </c>
      <c r="Z60" s="62">
        <v>0</v>
      </c>
      <c r="AA60" s="61" t="s">
        <v>901</v>
      </c>
      <c r="AB60" s="62">
        <v>2</v>
      </c>
      <c r="AC60" s="61" t="s">
        <v>902</v>
      </c>
      <c r="AD60" s="62">
        <v>18</v>
      </c>
      <c r="AE60" s="61" t="s">
        <v>903</v>
      </c>
      <c r="AF60" s="62">
        <v>835</v>
      </c>
      <c r="AG60" s="61" t="s">
        <v>904</v>
      </c>
      <c r="AH60" s="62">
        <v>12</v>
      </c>
      <c r="AI60" s="61" t="s">
        <v>165</v>
      </c>
      <c r="AJ60" s="62">
        <v>0</v>
      </c>
      <c r="AK60" s="61" t="s">
        <v>905</v>
      </c>
      <c r="AL60" s="62">
        <v>47</v>
      </c>
      <c r="AM60" s="61" t="s">
        <v>906</v>
      </c>
      <c r="AN60" s="62">
        <v>98</v>
      </c>
      <c r="AO60" s="61" t="s">
        <v>907</v>
      </c>
      <c r="AP60" s="62">
        <v>32</v>
      </c>
      <c r="AQ60" s="61" t="s">
        <v>165</v>
      </c>
      <c r="AR60" s="62">
        <v>0</v>
      </c>
      <c r="AS60" s="61" t="s">
        <v>165</v>
      </c>
      <c r="AT60" s="62">
        <v>0</v>
      </c>
      <c r="AU60" s="61" t="s">
        <v>165</v>
      </c>
      <c r="AV60" s="62">
        <v>0</v>
      </c>
      <c r="AW60" s="61" t="s">
        <v>908</v>
      </c>
      <c r="AX60" s="62">
        <v>23</v>
      </c>
      <c r="AY60" s="61" t="s">
        <v>165</v>
      </c>
      <c r="AZ60" s="62">
        <v>0</v>
      </c>
      <c r="BA60" s="61" t="s">
        <v>909</v>
      </c>
      <c r="BB60" s="62">
        <v>1</v>
      </c>
      <c r="BC60" s="61" t="s">
        <v>165</v>
      </c>
      <c r="BD60" s="62">
        <v>0</v>
      </c>
      <c r="BE60" s="61" t="s">
        <v>910</v>
      </c>
      <c r="BF60" s="62">
        <v>9</v>
      </c>
      <c r="BG60" s="61" t="s">
        <v>911</v>
      </c>
      <c r="BH60" s="62">
        <v>21</v>
      </c>
    </row>
    <row r="61" spans="1:60" ht="16.5" customHeight="1" thickBot="1" x14ac:dyDescent="0.35">
      <c r="A61" s="41" t="s">
        <v>38</v>
      </c>
      <c r="B61" s="19" t="s">
        <v>152</v>
      </c>
      <c r="C61" s="61" t="s">
        <v>912</v>
      </c>
      <c r="D61" s="62">
        <v>3958</v>
      </c>
      <c r="E61" s="61" t="s">
        <v>913</v>
      </c>
      <c r="F61" s="62">
        <v>587</v>
      </c>
      <c r="G61" s="61" t="s">
        <v>914</v>
      </c>
      <c r="H61" s="62">
        <v>658</v>
      </c>
      <c r="I61" s="61" t="s">
        <v>165</v>
      </c>
      <c r="J61" s="62">
        <v>0</v>
      </c>
      <c r="K61" s="61" t="s">
        <v>915</v>
      </c>
      <c r="L61" s="62">
        <v>1</v>
      </c>
      <c r="M61" s="61" t="s">
        <v>916</v>
      </c>
      <c r="N61" s="62">
        <v>449</v>
      </c>
      <c r="O61" s="61" t="s">
        <v>165</v>
      </c>
      <c r="P61" s="62">
        <v>0</v>
      </c>
      <c r="Q61" s="61" t="s">
        <v>165</v>
      </c>
      <c r="R61" s="62">
        <v>0</v>
      </c>
      <c r="S61" s="61" t="s">
        <v>917</v>
      </c>
      <c r="T61" s="62">
        <v>993</v>
      </c>
      <c r="U61" s="61" t="s">
        <v>918</v>
      </c>
      <c r="V61" s="62">
        <v>85</v>
      </c>
      <c r="W61" s="61" t="s">
        <v>919</v>
      </c>
      <c r="X61" s="62">
        <v>8</v>
      </c>
      <c r="Y61" s="61" t="s">
        <v>920</v>
      </c>
      <c r="Z61" s="62">
        <v>14</v>
      </c>
      <c r="AA61" s="61" t="s">
        <v>921</v>
      </c>
      <c r="AB61" s="62">
        <v>3</v>
      </c>
      <c r="AC61" s="61" t="s">
        <v>922</v>
      </c>
      <c r="AD61" s="62">
        <v>36</v>
      </c>
      <c r="AE61" s="61" t="s">
        <v>923</v>
      </c>
      <c r="AF61" s="62">
        <v>891</v>
      </c>
      <c r="AG61" s="61" t="s">
        <v>924</v>
      </c>
      <c r="AH61" s="62">
        <v>51</v>
      </c>
      <c r="AI61" s="61" t="s">
        <v>165</v>
      </c>
      <c r="AJ61" s="62">
        <v>0</v>
      </c>
      <c r="AK61" s="61" t="s">
        <v>925</v>
      </c>
      <c r="AL61" s="62">
        <v>32</v>
      </c>
      <c r="AM61" s="61" t="s">
        <v>926</v>
      </c>
      <c r="AN61" s="62">
        <v>95</v>
      </c>
      <c r="AO61" s="61" t="s">
        <v>927</v>
      </c>
      <c r="AP61" s="62">
        <v>1</v>
      </c>
      <c r="AQ61" s="61" t="s">
        <v>165</v>
      </c>
      <c r="AR61" s="62">
        <v>0</v>
      </c>
      <c r="AS61" s="61" t="s">
        <v>165</v>
      </c>
      <c r="AT61" s="62">
        <v>0</v>
      </c>
      <c r="AU61" s="61" t="s">
        <v>928</v>
      </c>
      <c r="AV61" s="62">
        <v>2</v>
      </c>
      <c r="AW61" s="61" t="s">
        <v>929</v>
      </c>
      <c r="AX61" s="62">
        <v>4</v>
      </c>
      <c r="AY61" s="61" t="s">
        <v>165</v>
      </c>
      <c r="AZ61" s="62">
        <v>0</v>
      </c>
      <c r="BA61" s="61" t="s">
        <v>930</v>
      </c>
      <c r="BB61" s="62">
        <v>2</v>
      </c>
      <c r="BC61" s="61" t="s">
        <v>931</v>
      </c>
      <c r="BD61" s="62">
        <v>2</v>
      </c>
      <c r="BE61" s="61" t="s">
        <v>932</v>
      </c>
      <c r="BF61" s="62">
        <v>17</v>
      </c>
      <c r="BG61" s="61" t="s">
        <v>933</v>
      </c>
      <c r="BH61" s="62">
        <v>27</v>
      </c>
    </row>
    <row r="62" spans="1:60" ht="16.5" customHeight="1" thickBot="1" x14ac:dyDescent="0.35">
      <c r="A62" s="41" t="s">
        <v>38</v>
      </c>
      <c r="B62" s="19" t="s">
        <v>153</v>
      </c>
      <c r="C62" s="61" t="s">
        <v>934</v>
      </c>
      <c r="D62" s="62">
        <v>2152</v>
      </c>
      <c r="E62" s="61" t="s">
        <v>935</v>
      </c>
      <c r="F62" s="62">
        <v>277</v>
      </c>
      <c r="G62" s="61" t="s">
        <v>936</v>
      </c>
      <c r="H62" s="62">
        <v>299</v>
      </c>
      <c r="I62" s="61" t="s">
        <v>165</v>
      </c>
      <c r="J62" s="62">
        <v>0</v>
      </c>
      <c r="K62" s="61" t="s">
        <v>937</v>
      </c>
      <c r="L62" s="62">
        <v>3</v>
      </c>
      <c r="M62" s="61" t="s">
        <v>938</v>
      </c>
      <c r="N62" s="62">
        <v>532</v>
      </c>
      <c r="O62" s="61" t="s">
        <v>165</v>
      </c>
      <c r="P62" s="62">
        <v>0</v>
      </c>
      <c r="Q62" s="61" t="s">
        <v>165</v>
      </c>
      <c r="R62" s="62">
        <v>0</v>
      </c>
      <c r="S62" s="61" t="s">
        <v>939</v>
      </c>
      <c r="T62" s="62">
        <v>367</v>
      </c>
      <c r="U62" s="61" t="s">
        <v>940</v>
      </c>
      <c r="V62" s="62">
        <v>26</v>
      </c>
      <c r="W62" s="61" t="s">
        <v>165</v>
      </c>
      <c r="X62" s="62">
        <v>0</v>
      </c>
      <c r="Y62" s="61" t="s">
        <v>941</v>
      </c>
      <c r="Z62" s="62">
        <v>1</v>
      </c>
      <c r="AA62" s="61" t="s">
        <v>942</v>
      </c>
      <c r="AB62" s="62">
        <v>7</v>
      </c>
      <c r="AC62" s="61" t="s">
        <v>943</v>
      </c>
      <c r="AD62" s="62">
        <v>20</v>
      </c>
      <c r="AE62" s="61" t="s">
        <v>944</v>
      </c>
      <c r="AF62" s="62">
        <v>411</v>
      </c>
      <c r="AG62" s="61" t="s">
        <v>945</v>
      </c>
      <c r="AH62" s="62">
        <v>34</v>
      </c>
      <c r="AI62" s="61" t="s">
        <v>946</v>
      </c>
      <c r="AJ62" s="62">
        <v>1</v>
      </c>
      <c r="AK62" s="61" t="s">
        <v>947</v>
      </c>
      <c r="AL62" s="62">
        <v>51</v>
      </c>
      <c r="AM62" s="61" t="s">
        <v>948</v>
      </c>
      <c r="AN62" s="62">
        <v>78</v>
      </c>
      <c r="AO62" s="61" t="s">
        <v>949</v>
      </c>
      <c r="AP62" s="62">
        <v>1</v>
      </c>
      <c r="AQ62" s="61" t="s">
        <v>165</v>
      </c>
      <c r="AR62" s="62">
        <v>0</v>
      </c>
      <c r="AS62" s="61" t="s">
        <v>165</v>
      </c>
      <c r="AT62" s="62">
        <v>0</v>
      </c>
      <c r="AU62" s="61" t="s">
        <v>165</v>
      </c>
      <c r="AV62" s="62">
        <v>0</v>
      </c>
      <c r="AW62" s="61" t="s">
        <v>165</v>
      </c>
      <c r="AX62" s="62">
        <v>0</v>
      </c>
      <c r="AY62" s="61" t="s">
        <v>950</v>
      </c>
      <c r="AZ62" s="62">
        <v>1</v>
      </c>
      <c r="BA62" s="61" t="s">
        <v>951</v>
      </c>
      <c r="BB62" s="62">
        <v>2</v>
      </c>
      <c r="BC62" s="61" t="s">
        <v>165</v>
      </c>
      <c r="BD62" s="62">
        <v>0</v>
      </c>
      <c r="BE62" s="61" t="s">
        <v>952</v>
      </c>
      <c r="BF62" s="62">
        <v>7</v>
      </c>
      <c r="BG62" s="61" t="s">
        <v>953</v>
      </c>
      <c r="BH62" s="62">
        <v>34</v>
      </c>
    </row>
    <row r="63" spans="1:60" ht="16.5" customHeight="1" thickBot="1" x14ac:dyDescent="0.35">
      <c r="A63" s="41" t="s">
        <v>38</v>
      </c>
      <c r="B63" s="19" t="s">
        <v>154</v>
      </c>
      <c r="C63" s="61" t="s">
        <v>954</v>
      </c>
      <c r="D63" s="62">
        <v>1369</v>
      </c>
      <c r="E63" s="61" t="s">
        <v>955</v>
      </c>
      <c r="F63" s="62">
        <v>221</v>
      </c>
      <c r="G63" s="61" t="s">
        <v>956</v>
      </c>
      <c r="H63" s="62">
        <v>149</v>
      </c>
      <c r="I63" s="61" t="s">
        <v>165</v>
      </c>
      <c r="J63" s="62">
        <v>0</v>
      </c>
      <c r="K63" s="61" t="s">
        <v>957</v>
      </c>
      <c r="L63" s="62">
        <v>2</v>
      </c>
      <c r="M63" s="61" t="s">
        <v>958</v>
      </c>
      <c r="N63" s="62">
        <v>265</v>
      </c>
      <c r="O63" s="61" t="s">
        <v>165</v>
      </c>
      <c r="P63" s="62">
        <v>0</v>
      </c>
      <c r="Q63" s="61" t="s">
        <v>165</v>
      </c>
      <c r="R63" s="62">
        <v>0</v>
      </c>
      <c r="S63" s="61" t="s">
        <v>959</v>
      </c>
      <c r="T63" s="62">
        <v>209</v>
      </c>
      <c r="U63" s="61" t="s">
        <v>960</v>
      </c>
      <c r="V63" s="62">
        <v>15</v>
      </c>
      <c r="W63" s="61" t="s">
        <v>165</v>
      </c>
      <c r="X63" s="62">
        <v>0</v>
      </c>
      <c r="Y63" s="61" t="s">
        <v>961</v>
      </c>
      <c r="Z63" s="62">
        <v>1</v>
      </c>
      <c r="AA63" s="61" t="s">
        <v>165</v>
      </c>
      <c r="AB63" s="62">
        <v>0</v>
      </c>
      <c r="AC63" s="61" t="s">
        <v>962</v>
      </c>
      <c r="AD63" s="62">
        <v>7</v>
      </c>
      <c r="AE63" s="61" t="s">
        <v>963</v>
      </c>
      <c r="AF63" s="62">
        <v>208</v>
      </c>
      <c r="AG63" s="61" t="s">
        <v>165</v>
      </c>
      <c r="AH63" s="62">
        <v>0</v>
      </c>
      <c r="AI63" s="61" t="s">
        <v>165</v>
      </c>
      <c r="AJ63" s="62">
        <v>0</v>
      </c>
      <c r="AK63" s="61" t="s">
        <v>964</v>
      </c>
      <c r="AL63" s="62">
        <v>22</v>
      </c>
      <c r="AM63" s="61" t="s">
        <v>965</v>
      </c>
      <c r="AN63" s="62">
        <v>39</v>
      </c>
      <c r="AO63" s="61" t="s">
        <v>165</v>
      </c>
      <c r="AP63" s="62">
        <v>0</v>
      </c>
      <c r="AQ63" s="61" t="s">
        <v>165</v>
      </c>
      <c r="AR63" s="62">
        <v>0</v>
      </c>
      <c r="AS63" s="61" t="s">
        <v>165</v>
      </c>
      <c r="AT63" s="62">
        <v>0</v>
      </c>
      <c r="AU63" s="61" t="s">
        <v>165</v>
      </c>
      <c r="AV63" s="62">
        <v>0</v>
      </c>
      <c r="AW63" s="61" t="s">
        <v>165</v>
      </c>
      <c r="AX63" s="62">
        <v>0</v>
      </c>
      <c r="AY63" s="61" t="s">
        <v>165</v>
      </c>
      <c r="AZ63" s="62">
        <v>0</v>
      </c>
      <c r="BA63" s="61" t="s">
        <v>165</v>
      </c>
      <c r="BB63" s="62">
        <v>0</v>
      </c>
      <c r="BC63" s="61" t="s">
        <v>165</v>
      </c>
      <c r="BD63" s="62">
        <v>0</v>
      </c>
      <c r="BE63" s="61" t="s">
        <v>966</v>
      </c>
      <c r="BF63" s="62">
        <v>1</v>
      </c>
      <c r="BG63" s="61" t="s">
        <v>967</v>
      </c>
      <c r="BH63" s="62">
        <v>230</v>
      </c>
    </row>
    <row r="64" spans="1:60" ht="16.5" customHeight="1" thickBot="1" x14ac:dyDescent="0.35">
      <c r="A64" s="41" t="s">
        <v>38</v>
      </c>
      <c r="B64" s="19" t="s">
        <v>155</v>
      </c>
      <c r="C64" s="61" t="s">
        <v>968</v>
      </c>
      <c r="D64" s="62">
        <v>1149</v>
      </c>
      <c r="E64" s="61" t="s">
        <v>969</v>
      </c>
      <c r="F64" s="62">
        <v>224</v>
      </c>
      <c r="G64" s="61" t="s">
        <v>970</v>
      </c>
      <c r="H64" s="62">
        <v>243</v>
      </c>
      <c r="I64" s="61" t="s">
        <v>165</v>
      </c>
      <c r="J64" s="62">
        <v>0</v>
      </c>
      <c r="K64" s="61" t="s">
        <v>165</v>
      </c>
      <c r="L64" s="62">
        <v>0</v>
      </c>
      <c r="M64" s="61" t="s">
        <v>971</v>
      </c>
      <c r="N64" s="62">
        <v>165</v>
      </c>
      <c r="O64" s="61" t="s">
        <v>165</v>
      </c>
      <c r="P64" s="62">
        <v>0</v>
      </c>
      <c r="Q64" s="61" t="s">
        <v>165</v>
      </c>
      <c r="R64" s="62">
        <v>0</v>
      </c>
      <c r="S64" s="61" t="s">
        <v>972</v>
      </c>
      <c r="T64" s="62">
        <v>189</v>
      </c>
      <c r="U64" s="61" t="s">
        <v>973</v>
      </c>
      <c r="V64" s="62">
        <v>8</v>
      </c>
      <c r="W64" s="61" t="s">
        <v>165</v>
      </c>
      <c r="X64" s="62">
        <v>0</v>
      </c>
      <c r="Y64" s="61" t="s">
        <v>165</v>
      </c>
      <c r="Z64" s="62">
        <v>0</v>
      </c>
      <c r="AA64" s="61" t="s">
        <v>165</v>
      </c>
      <c r="AB64" s="62">
        <v>0</v>
      </c>
      <c r="AC64" s="61" t="s">
        <v>974</v>
      </c>
      <c r="AD64" s="62">
        <v>1</v>
      </c>
      <c r="AE64" s="61" t="s">
        <v>975</v>
      </c>
      <c r="AF64" s="62">
        <v>138</v>
      </c>
      <c r="AG64" s="61" t="s">
        <v>165</v>
      </c>
      <c r="AH64" s="62">
        <v>0</v>
      </c>
      <c r="AI64" s="61" t="s">
        <v>976</v>
      </c>
      <c r="AJ64" s="62">
        <v>7</v>
      </c>
      <c r="AK64" s="61" t="s">
        <v>977</v>
      </c>
      <c r="AL64" s="62">
        <v>6</v>
      </c>
      <c r="AM64" s="61" t="s">
        <v>978</v>
      </c>
      <c r="AN64" s="62">
        <v>28</v>
      </c>
      <c r="AO64" s="61" t="s">
        <v>979</v>
      </c>
      <c r="AP64" s="62">
        <v>15</v>
      </c>
      <c r="AQ64" s="61" t="s">
        <v>165</v>
      </c>
      <c r="AR64" s="62">
        <v>0</v>
      </c>
      <c r="AS64" s="61" t="s">
        <v>165</v>
      </c>
      <c r="AT64" s="62">
        <v>0</v>
      </c>
      <c r="AU64" s="61" t="s">
        <v>165</v>
      </c>
      <c r="AV64" s="62">
        <v>0</v>
      </c>
      <c r="AW64" s="61" t="s">
        <v>980</v>
      </c>
      <c r="AX64" s="62">
        <v>112</v>
      </c>
      <c r="AY64" s="61" t="s">
        <v>165</v>
      </c>
      <c r="AZ64" s="62">
        <v>0</v>
      </c>
      <c r="BA64" s="61" t="s">
        <v>165</v>
      </c>
      <c r="BB64" s="62">
        <v>0</v>
      </c>
      <c r="BC64" s="61" t="s">
        <v>165</v>
      </c>
      <c r="BD64" s="62">
        <v>0</v>
      </c>
      <c r="BE64" s="61" t="s">
        <v>981</v>
      </c>
      <c r="BF64" s="62">
        <v>10</v>
      </c>
      <c r="BG64" s="61" t="s">
        <v>982</v>
      </c>
      <c r="BH64" s="62">
        <v>3</v>
      </c>
    </row>
    <row r="65" spans="1:60" ht="16.5" customHeight="1" thickBot="1" x14ac:dyDescent="0.35">
      <c r="A65" s="41" t="s">
        <v>38</v>
      </c>
      <c r="B65" s="19" t="s">
        <v>156</v>
      </c>
      <c r="C65" s="61" t="s">
        <v>983</v>
      </c>
      <c r="D65" s="62">
        <v>4495</v>
      </c>
      <c r="E65" s="61" t="s">
        <v>984</v>
      </c>
      <c r="F65" s="62">
        <v>822</v>
      </c>
      <c r="G65" s="61" t="s">
        <v>985</v>
      </c>
      <c r="H65" s="62">
        <v>470</v>
      </c>
      <c r="I65" s="61" t="s">
        <v>165</v>
      </c>
      <c r="J65" s="62">
        <v>0</v>
      </c>
      <c r="K65" s="61" t="s">
        <v>986</v>
      </c>
      <c r="L65" s="62">
        <v>9</v>
      </c>
      <c r="M65" s="61" t="s">
        <v>987</v>
      </c>
      <c r="N65" s="62">
        <v>1280</v>
      </c>
      <c r="O65" s="61" t="s">
        <v>165</v>
      </c>
      <c r="P65" s="62">
        <v>0</v>
      </c>
      <c r="Q65" s="61" t="s">
        <v>165</v>
      </c>
      <c r="R65" s="62">
        <v>0</v>
      </c>
      <c r="S65" s="61" t="s">
        <v>988</v>
      </c>
      <c r="T65" s="62">
        <v>712</v>
      </c>
      <c r="U65" s="61" t="s">
        <v>989</v>
      </c>
      <c r="V65" s="62">
        <v>37</v>
      </c>
      <c r="W65" s="61" t="s">
        <v>990</v>
      </c>
      <c r="X65" s="62">
        <v>4</v>
      </c>
      <c r="Y65" s="61" t="s">
        <v>165</v>
      </c>
      <c r="Z65" s="62">
        <v>0</v>
      </c>
      <c r="AA65" s="61" t="s">
        <v>991</v>
      </c>
      <c r="AB65" s="62">
        <v>2</v>
      </c>
      <c r="AC65" s="61" t="s">
        <v>992</v>
      </c>
      <c r="AD65" s="62">
        <v>5</v>
      </c>
      <c r="AE65" s="61" t="s">
        <v>993</v>
      </c>
      <c r="AF65" s="62">
        <v>538</v>
      </c>
      <c r="AG65" s="61" t="s">
        <v>165</v>
      </c>
      <c r="AH65" s="62">
        <v>0</v>
      </c>
      <c r="AI65" s="61" t="s">
        <v>165</v>
      </c>
      <c r="AJ65" s="62">
        <v>0</v>
      </c>
      <c r="AK65" s="61" t="s">
        <v>994</v>
      </c>
      <c r="AL65" s="62">
        <v>60</v>
      </c>
      <c r="AM65" s="61" t="s">
        <v>995</v>
      </c>
      <c r="AN65" s="62">
        <v>113</v>
      </c>
      <c r="AO65" s="61" t="s">
        <v>996</v>
      </c>
      <c r="AP65" s="62">
        <v>30</v>
      </c>
      <c r="AQ65" s="61" t="s">
        <v>165</v>
      </c>
      <c r="AR65" s="62">
        <v>0</v>
      </c>
      <c r="AS65" s="61" t="s">
        <v>997</v>
      </c>
      <c r="AT65" s="62">
        <v>5</v>
      </c>
      <c r="AU65" s="61" t="s">
        <v>165</v>
      </c>
      <c r="AV65" s="62">
        <v>0</v>
      </c>
      <c r="AW65" s="61" t="s">
        <v>998</v>
      </c>
      <c r="AX65" s="62">
        <v>293</v>
      </c>
      <c r="AY65" s="61" t="s">
        <v>999</v>
      </c>
      <c r="AZ65" s="62">
        <v>14</v>
      </c>
      <c r="BA65" s="61" t="s">
        <v>1000</v>
      </c>
      <c r="BB65" s="62">
        <v>6</v>
      </c>
      <c r="BC65" s="61" t="s">
        <v>165</v>
      </c>
      <c r="BD65" s="62">
        <v>0</v>
      </c>
      <c r="BE65" s="61" t="s">
        <v>1001</v>
      </c>
      <c r="BF65" s="62">
        <v>48</v>
      </c>
      <c r="BG65" s="61" t="s">
        <v>1002</v>
      </c>
      <c r="BH65" s="62">
        <v>47</v>
      </c>
    </row>
    <row r="66" spans="1:60" ht="16.5" customHeight="1" thickBot="1" x14ac:dyDescent="0.35">
      <c r="A66" s="41" t="s">
        <v>38</v>
      </c>
      <c r="B66" s="19" t="s">
        <v>157</v>
      </c>
      <c r="C66" s="61" t="s">
        <v>1003</v>
      </c>
      <c r="D66" s="62">
        <v>5608</v>
      </c>
      <c r="E66" s="61" t="s">
        <v>1004</v>
      </c>
      <c r="F66" s="62">
        <v>868</v>
      </c>
      <c r="G66" s="61" t="s">
        <v>1005</v>
      </c>
      <c r="H66" s="62">
        <v>586</v>
      </c>
      <c r="I66" s="61" t="s">
        <v>1006</v>
      </c>
      <c r="J66" s="62">
        <v>3</v>
      </c>
      <c r="K66" s="61" t="s">
        <v>1007</v>
      </c>
      <c r="L66" s="62">
        <v>16</v>
      </c>
      <c r="M66" s="61" t="s">
        <v>1008</v>
      </c>
      <c r="N66" s="62">
        <v>1261</v>
      </c>
      <c r="O66" s="61" t="s">
        <v>165</v>
      </c>
      <c r="P66" s="62">
        <v>0</v>
      </c>
      <c r="Q66" s="61" t="s">
        <v>165</v>
      </c>
      <c r="R66" s="62">
        <v>0</v>
      </c>
      <c r="S66" s="61" t="s">
        <v>1009</v>
      </c>
      <c r="T66" s="62">
        <v>800</v>
      </c>
      <c r="U66" s="61" t="s">
        <v>1010</v>
      </c>
      <c r="V66" s="62">
        <v>223</v>
      </c>
      <c r="W66" s="61" t="s">
        <v>165</v>
      </c>
      <c r="X66" s="62">
        <v>0</v>
      </c>
      <c r="Y66" s="61" t="s">
        <v>1011</v>
      </c>
      <c r="Z66" s="62">
        <v>3</v>
      </c>
      <c r="AA66" s="61" t="s">
        <v>1012</v>
      </c>
      <c r="AB66" s="62">
        <v>3</v>
      </c>
      <c r="AC66" s="61" t="s">
        <v>1013</v>
      </c>
      <c r="AD66" s="62">
        <v>41</v>
      </c>
      <c r="AE66" s="61" t="s">
        <v>1014</v>
      </c>
      <c r="AF66" s="62">
        <v>1156</v>
      </c>
      <c r="AG66" s="61" t="s">
        <v>165</v>
      </c>
      <c r="AH66" s="62">
        <v>0</v>
      </c>
      <c r="AI66" s="61" t="s">
        <v>1015</v>
      </c>
      <c r="AJ66" s="62">
        <v>2</v>
      </c>
      <c r="AK66" s="61" t="s">
        <v>1016</v>
      </c>
      <c r="AL66" s="62">
        <v>293</v>
      </c>
      <c r="AM66" s="61" t="s">
        <v>1017</v>
      </c>
      <c r="AN66" s="62">
        <v>191</v>
      </c>
      <c r="AO66" s="61" t="s">
        <v>1018</v>
      </c>
      <c r="AP66" s="62">
        <v>11</v>
      </c>
      <c r="AQ66" s="61" t="s">
        <v>1019</v>
      </c>
      <c r="AR66" s="62">
        <v>2</v>
      </c>
      <c r="AS66" s="61" t="s">
        <v>1020</v>
      </c>
      <c r="AT66" s="62">
        <v>1</v>
      </c>
      <c r="AU66" s="61" t="s">
        <v>165</v>
      </c>
      <c r="AV66" s="62">
        <v>0</v>
      </c>
      <c r="AW66" s="61" t="s">
        <v>1021</v>
      </c>
      <c r="AX66" s="62">
        <v>20</v>
      </c>
      <c r="AY66" s="61" t="s">
        <v>1022</v>
      </c>
      <c r="AZ66" s="62">
        <v>5</v>
      </c>
      <c r="BA66" s="61" t="s">
        <v>1023</v>
      </c>
      <c r="BB66" s="62">
        <v>24</v>
      </c>
      <c r="BC66" s="61" t="s">
        <v>165</v>
      </c>
      <c r="BD66" s="62">
        <v>0</v>
      </c>
      <c r="BE66" s="61" t="s">
        <v>1024</v>
      </c>
      <c r="BF66" s="62">
        <v>21</v>
      </c>
      <c r="BG66" s="61" t="s">
        <v>1025</v>
      </c>
      <c r="BH66" s="62">
        <v>78</v>
      </c>
    </row>
    <row r="67" spans="1:60" ht="16.5" customHeight="1" thickBot="1" x14ac:dyDescent="0.35">
      <c r="A67" s="41" t="s">
        <v>38</v>
      </c>
      <c r="B67" s="19" t="s">
        <v>158</v>
      </c>
      <c r="C67" s="61" t="s">
        <v>1026</v>
      </c>
      <c r="D67" s="62">
        <v>2563</v>
      </c>
      <c r="E67" s="61" t="s">
        <v>1027</v>
      </c>
      <c r="F67" s="62">
        <v>472</v>
      </c>
      <c r="G67" s="61" t="s">
        <v>1028</v>
      </c>
      <c r="H67" s="62">
        <v>567</v>
      </c>
      <c r="I67" s="61" t="s">
        <v>165</v>
      </c>
      <c r="J67" s="62">
        <v>0</v>
      </c>
      <c r="K67" s="61" t="s">
        <v>1029</v>
      </c>
      <c r="L67" s="62">
        <v>18</v>
      </c>
      <c r="M67" s="61" t="s">
        <v>1030</v>
      </c>
      <c r="N67" s="62">
        <v>438</v>
      </c>
      <c r="O67" s="61" t="s">
        <v>165</v>
      </c>
      <c r="P67" s="62">
        <v>0</v>
      </c>
      <c r="Q67" s="61" t="s">
        <v>165</v>
      </c>
      <c r="R67" s="62">
        <v>0</v>
      </c>
      <c r="S67" s="61" t="s">
        <v>1031</v>
      </c>
      <c r="T67" s="62">
        <v>320</v>
      </c>
      <c r="U67" s="61" t="s">
        <v>1032</v>
      </c>
      <c r="V67" s="62">
        <v>57</v>
      </c>
      <c r="W67" s="61" t="s">
        <v>165</v>
      </c>
      <c r="X67" s="62">
        <v>0</v>
      </c>
      <c r="Y67" s="61" t="s">
        <v>1033</v>
      </c>
      <c r="Z67" s="62">
        <v>4</v>
      </c>
      <c r="AA67" s="61" t="s">
        <v>1034</v>
      </c>
      <c r="AB67" s="62">
        <v>5</v>
      </c>
      <c r="AC67" s="61" t="s">
        <v>1035</v>
      </c>
      <c r="AD67" s="62">
        <v>6</v>
      </c>
      <c r="AE67" s="61" t="s">
        <v>1036</v>
      </c>
      <c r="AF67" s="62">
        <v>420</v>
      </c>
      <c r="AG67" s="61" t="s">
        <v>1037</v>
      </c>
      <c r="AH67" s="62">
        <v>18</v>
      </c>
      <c r="AI67" s="61" t="s">
        <v>1038</v>
      </c>
      <c r="AJ67" s="62">
        <v>4</v>
      </c>
      <c r="AK67" s="61" t="s">
        <v>1039</v>
      </c>
      <c r="AL67" s="62">
        <v>93</v>
      </c>
      <c r="AM67" s="61" t="s">
        <v>1040</v>
      </c>
      <c r="AN67" s="62">
        <v>102</v>
      </c>
      <c r="AO67" s="61" t="s">
        <v>1041</v>
      </c>
      <c r="AP67" s="62">
        <v>1</v>
      </c>
      <c r="AQ67" s="61" t="s">
        <v>165</v>
      </c>
      <c r="AR67" s="62">
        <v>0</v>
      </c>
      <c r="AS67" s="61" t="s">
        <v>165</v>
      </c>
      <c r="AT67" s="62">
        <v>0</v>
      </c>
      <c r="AU67" s="61" t="s">
        <v>1042</v>
      </c>
      <c r="AV67" s="62">
        <v>3</v>
      </c>
      <c r="AW67" s="61" t="s">
        <v>165</v>
      </c>
      <c r="AX67" s="62">
        <v>0</v>
      </c>
      <c r="AY67" s="61" t="s">
        <v>165</v>
      </c>
      <c r="AZ67" s="62">
        <v>0</v>
      </c>
      <c r="BA67" s="61" t="s">
        <v>1043</v>
      </c>
      <c r="BB67" s="62">
        <v>4</v>
      </c>
      <c r="BC67" s="61" t="s">
        <v>165</v>
      </c>
      <c r="BD67" s="62">
        <v>0</v>
      </c>
      <c r="BE67" s="61" t="s">
        <v>1044</v>
      </c>
      <c r="BF67" s="62">
        <v>4</v>
      </c>
      <c r="BG67" s="61" t="s">
        <v>1045</v>
      </c>
      <c r="BH67" s="62">
        <v>27</v>
      </c>
    </row>
    <row r="68" spans="1:60" s="13" customFormat="1" ht="15" customHeight="1" thickBot="1" x14ac:dyDescent="0.35">
      <c r="A68" s="37" t="s">
        <v>49</v>
      </c>
      <c r="B68" s="17" t="s">
        <v>60</v>
      </c>
      <c r="C68" s="49">
        <f>C69+C70+C71+C72+C73+C74+C75+C76+C77+C78+C79+C80</f>
        <v>60125262.300000004</v>
      </c>
      <c r="D68" s="59">
        <f t="shared" ref="D68:BH68" si="9">D69+D70+D71+D72+D73+D74+D75+D76+D77+D78+D79+D80</f>
        <v>34590</v>
      </c>
      <c r="E68" s="54">
        <f t="shared" si="9"/>
        <v>5863706.4000000004</v>
      </c>
      <c r="F68" s="59">
        <f t="shared" si="9"/>
        <v>6244</v>
      </c>
      <c r="G68" s="54">
        <f t="shared" si="9"/>
        <v>10812506.6</v>
      </c>
      <c r="H68" s="59">
        <f t="shared" si="9"/>
        <v>7945</v>
      </c>
      <c r="I68" s="54">
        <f t="shared" si="9"/>
        <v>55334.2</v>
      </c>
      <c r="J68" s="59">
        <f t="shared" si="9"/>
        <v>56</v>
      </c>
      <c r="K68" s="54">
        <f t="shared" si="9"/>
        <v>364985</v>
      </c>
      <c r="L68" s="59">
        <f t="shared" si="9"/>
        <v>177</v>
      </c>
      <c r="M68" s="54">
        <f t="shared" si="9"/>
        <v>31085492.800000001</v>
      </c>
      <c r="N68" s="59">
        <f t="shared" si="9"/>
        <v>5080</v>
      </c>
      <c r="O68" s="54">
        <f t="shared" si="9"/>
        <v>0</v>
      </c>
      <c r="P68" s="59">
        <f t="shared" si="9"/>
        <v>0</v>
      </c>
      <c r="Q68" s="54">
        <f t="shared" si="9"/>
        <v>0</v>
      </c>
      <c r="R68" s="59">
        <f t="shared" si="9"/>
        <v>0</v>
      </c>
      <c r="S68" s="54">
        <f t="shared" si="9"/>
        <v>2954523.3000000003</v>
      </c>
      <c r="T68" s="59">
        <f t="shared" si="9"/>
        <v>5011</v>
      </c>
      <c r="U68" s="54">
        <f t="shared" si="9"/>
        <v>744894.1</v>
      </c>
      <c r="V68" s="59">
        <f t="shared" si="9"/>
        <v>400</v>
      </c>
      <c r="W68" s="54">
        <f t="shared" si="9"/>
        <v>70840</v>
      </c>
      <c r="X68" s="59">
        <f t="shared" si="9"/>
        <v>25</v>
      </c>
      <c r="Y68" s="54">
        <f t="shared" si="9"/>
        <v>14570.1</v>
      </c>
      <c r="Z68" s="59">
        <f t="shared" si="9"/>
        <v>14</v>
      </c>
      <c r="AA68" s="54">
        <f t="shared" si="9"/>
        <v>10594</v>
      </c>
      <c r="AB68" s="59">
        <f t="shared" si="9"/>
        <v>17</v>
      </c>
      <c r="AC68" s="54">
        <f t="shared" si="9"/>
        <v>651179.69999999995</v>
      </c>
      <c r="AD68" s="59">
        <f t="shared" si="9"/>
        <v>223</v>
      </c>
      <c r="AE68" s="54">
        <f t="shared" si="9"/>
        <v>1786857.1</v>
      </c>
      <c r="AF68" s="59">
        <f t="shared" si="9"/>
        <v>5375</v>
      </c>
      <c r="AG68" s="54">
        <f t="shared" si="9"/>
        <v>0</v>
      </c>
      <c r="AH68" s="59">
        <f t="shared" si="9"/>
        <v>0</v>
      </c>
      <c r="AI68" s="54">
        <f t="shared" si="9"/>
        <v>103772.2</v>
      </c>
      <c r="AJ68" s="59">
        <f t="shared" si="9"/>
        <v>136</v>
      </c>
      <c r="AK68" s="54">
        <f t="shared" si="9"/>
        <v>1000316.5</v>
      </c>
      <c r="AL68" s="59">
        <f t="shared" si="9"/>
        <v>693</v>
      </c>
      <c r="AM68" s="54">
        <f t="shared" si="9"/>
        <v>1548697.8</v>
      </c>
      <c r="AN68" s="59">
        <f t="shared" si="9"/>
        <v>1929</v>
      </c>
      <c r="AO68" s="54">
        <f t="shared" si="9"/>
        <v>630127.19999999995</v>
      </c>
      <c r="AP68" s="59">
        <f t="shared" si="9"/>
        <v>193</v>
      </c>
      <c r="AQ68" s="54">
        <f t="shared" si="9"/>
        <v>13469</v>
      </c>
      <c r="AR68" s="59">
        <f t="shared" si="9"/>
        <v>17</v>
      </c>
      <c r="AS68" s="54">
        <f t="shared" si="9"/>
        <v>0</v>
      </c>
      <c r="AT68" s="59">
        <f t="shared" si="9"/>
        <v>0</v>
      </c>
      <c r="AU68" s="54">
        <f t="shared" si="9"/>
        <v>3125.6</v>
      </c>
      <c r="AV68" s="59">
        <f t="shared" si="9"/>
        <v>3</v>
      </c>
      <c r="AW68" s="54">
        <f t="shared" si="9"/>
        <v>1784033</v>
      </c>
      <c r="AX68" s="59">
        <f t="shared" si="9"/>
        <v>647</v>
      </c>
      <c r="AY68" s="54">
        <f t="shared" si="9"/>
        <v>150218.4</v>
      </c>
      <c r="AZ68" s="59">
        <f t="shared" si="9"/>
        <v>29</v>
      </c>
      <c r="BA68" s="54">
        <f t="shared" si="9"/>
        <v>78162</v>
      </c>
      <c r="BB68" s="59">
        <f t="shared" si="9"/>
        <v>38</v>
      </c>
      <c r="BC68" s="54">
        <f t="shared" si="9"/>
        <v>0</v>
      </c>
      <c r="BD68" s="59">
        <f t="shared" si="9"/>
        <v>0</v>
      </c>
      <c r="BE68" s="54">
        <f t="shared" si="9"/>
        <v>126301</v>
      </c>
      <c r="BF68" s="59">
        <f t="shared" si="9"/>
        <v>132</v>
      </c>
      <c r="BG68" s="54">
        <f t="shared" si="9"/>
        <v>271556.3</v>
      </c>
      <c r="BH68" s="56">
        <f t="shared" si="9"/>
        <v>206</v>
      </c>
    </row>
    <row r="69" spans="1:60" ht="15" customHeight="1" thickBot="1" x14ac:dyDescent="0.35">
      <c r="A69" s="41" t="s">
        <v>38</v>
      </c>
      <c r="B69" s="19" t="s">
        <v>61</v>
      </c>
      <c r="C69" s="61" t="s">
        <v>1046</v>
      </c>
      <c r="D69" s="62">
        <v>1963</v>
      </c>
      <c r="E69" s="61" t="s">
        <v>1047</v>
      </c>
      <c r="F69" s="62">
        <v>267</v>
      </c>
      <c r="G69" s="61" t="s">
        <v>1048</v>
      </c>
      <c r="H69" s="62">
        <v>381</v>
      </c>
      <c r="I69" s="61" t="s">
        <v>165</v>
      </c>
      <c r="J69" s="62">
        <v>0</v>
      </c>
      <c r="K69" s="61" t="s">
        <v>1049</v>
      </c>
      <c r="L69" s="62">
        <v>6</v>
      </c>
      <c r="M69" s="61" t="s">
        <v>1050</v>
      </c>
      <c r="N69" s="62">
        <v>419</v>
      </c>
      <c r="O69" s="61" t="s">
        <v>165</v>
      </c>
      <c r="P69" s="62">
        <v>0</v>
      </c>
      <c r="Q69" s="61" t="s">
        <v>165</v>
      </c>
      <c r="R69" s="62">
        <v>0</v>
      </c>
      <c r="S69" s="61" t="s">
        <v>1051</v>
      </c>
      <c r="T69" s="62">
        <v>374</v>
      </c>
      <c r="U69" s="61" t="s">
        <v>1052</v>
      </c>
      <c r="V69" s="62">
        <v>23</v>
      </c>
      <c r="W69" s="61" t="s">
        <v>1053</v>
      </c>
      <c r="X69" s="62">
        <v>3</v>
      </c>
      <c r="Y69" s="61" t="s">
        <v>1054</v>
      </c>
      <c r="Z69" s="62">
        <v>4</v>
      </c>
      <c r="AA69" s="61" t="s">
        <v>1055</v>
      </c>
      <c r="AB69" s="62">
        <v>2</v>
      </c>
      <c r="AC69" s="61" t="s">
        <v>1056</v>
      </c>
      <c r="AD69" s="62">
        <v>15</v>
      </c>
      <c r="AE69" s="61" t="s">
        <v>1057</v>
      </c>
      <c r="AF69" s="62">
        <v>365</v>
      </c>
      <c r="AG69" s="61" t="s">
        <v>165</v>
      </c>
      <c r="AH69" s="62">
        <v>0</v>
      </c>
      <c r="AI69" s="61" t="s">
        <v>1058</v>
      </c>
      <c r="AJ69" s="62">
        <v>1</v>
      </c>
      <c r="AK69" s="61" t="s">
        <v>1059</v>
      </c>
      <c r="AL69" s="62">
        <v>34</v>
      </c>
      <c r="AM69" s="61" t="s">
        <v>1060</v>
      </c>
      <c r="AN69" s="62">
        <v>49</v>
      </c>
      <c r="AO69" s="61" t="s">
        <v>165</v>
      </c>
      <c r="AP69" s="62">
        <v>0</v>
      </c>
      <c r="AQ69" s="61" t="s">
        <v>165</v>
      </c>
      <c r="AR69" s="62">
        <v>0</v>
      </c>
      <c r="AS69" s="61" t="s">
        <v>165</v>
      </c>
      <c r="AT69" s="62">
        <v>0</v>
      </c>
      <c r="AU69" s="61" t="s">
        <v>165</v>
      </c>
      <c r="AV69" s="62">
        <v>0</v>
      </c>
      <c r="AW69" s="61" t="s">
        <v>165</v>
      </c>
      <c r="AX69" s="62">
        <v>0</v>
      </c>
      <c r="AY69" s="61" t="s">
        <v>165</v>
      </c>
      <c r="AZ69" s="62">
        <v>0</v>
      </c>
      <c r="BA69" s="61" t="s">
        <v>1061</v>
      </c>
      <c r="BB69" s="62">
        <v>4</v>
      </c>
      <c r="BC69" s="61" t="s">
        <v>165</v>
      </c>
      <c r="BD69" s="62">
        <v>0</v>
      </c>
      <c r="BE69" s="61" t="s">
        <v>1062</v>
      </c>
      <c r="BF69" s="62">
        <v>6</v>
      </c>
      <c r="BG69" s="61" t="s">
        <v>1063</v>
      </c>
      <c r="BH69" s="62">
        <v>10</v>
      </c>
    </row>
    <row r="70" spans="1:60" ht="15" customHeight="1" thickBot="1" x14ac:dyDescent="0.35">
      <c r="A70" s="41" t="s">
        <v>38</v>
      </c>
      <c r="B70" s="19" t="s">
        <v>62</v>
      </c>
      <c r="C70" s="61" t="s">
        <v>1064</v>
      </c>
      <c r="D70" s="62">
        <v>4614</v>
      </c>
      <c r="E70" s="61" t="s">
        <v>1065</v>
      </c>
      <c r="F70" s="62">
        <v>1023</v>
      </c>
      <c r="G70" s="61" t="s">
        <v>1066</v>
      </c>
      <c r="H70" s="62">
        <v>644</v>
      </c>
      <c r="I70" s="61" t="s">
        <v>1067</v>
      </c>
      <c r="J70" s="62">
        <v>31</v>
      </c>
      <c r="K70" s="61" t="s">
        <v>1068</v>
      </c>
      <c r="L70" s="62">
        <v>13</v>
      </c>
      <c r="M70" s="61" t="s">
        <v>1069</v>
      </c>
      <c r="N70" s="62">
        <v>736</v>
      </c>
      <c r="O70" s="61" t="s">
        <v>165</v>
      </c>
      <c r="P70" s="62">
        <v>0</v>
      </c>
      <c r="Q70" s="61" t="s">
        <v>165</v>
      </c>
      <c r="R70" s="62">
        <v>0</v>
      </c>
      <c r="S70" s="61" t="s">
        <v>1070</v>
      </c>
      <c r="T70" s="62">
        <v>1019</v>
      </c>
      <c r="U70" s="61" t="s">
        <v>1071</v>
      </c>
      <c r="V70" s="62">
        <v>26</v>
      </c>
      <c r="W70" s="61" t="s">
        <v>1072</v>
      </c>
      <c r="X70" s="62">
        <v>1</v>
      </c>
      <c r="Y70" s="61" t="s">
        <v>1073</v>
      </c>
      <c r="Z70" s="62">
        <v>3</v>
      </c>
      <c r="AA70" s="61" t="s">
        <v>1074</v>
      </c>
      <c r="AB70" s="62">
        <v>4</v>
      </c>
      <c r="AC70" s="61" t="s">
        <v>1075</v>
      </c>
      <c r="AD70" s="62">
        <v>23</v>
      </c>
      <c r="AE70" s="61" t="s">
        <v>1076</v>
      </c>
      <c r="AF70" s="62">
        <v>799</v>
      </c>
      <c r="AG70" s="61" t="s">
        <v>165</v>
      </c>
      <c r="AH70" s="62">
        <v>0</v>
      </c>
      <c r="AI70" s="61" t="s">
        <v>1077</v>
      </c>
      <c r="AJ70" s="62">
        <v>4</v>
      </c>
      <c r="AK70" s="61" t="s">
        <v>1078</v>
      </c>
      <c r="AL70" s="62">
        <v>28</v>
      </c>
      <c r="AM70" s="61" t="s">
        <v>1079</v>
      </c>
      <c r="AN70" s="62">
        <v>113</v>
      </c>
      <c r="AO70" s="61" t="s">
        <v>1080</v>
      </c>
      <c r="AP70" s="62">
        <v>77</v>
      </c>
      <c r="AQ70" s="61" t="s">
        <v>165</v>
      </c>
      <c r="AR70" s="62">
        <v>0</v>
      </c>
      <c r="AS70" s="61" t="s">
        <v>165</v>
      </c>
      <c r="AT70" s="62">
        <v>0</v>
      </c>
      <c r="AU70" s="61" t="s">
        <v>165</v>
      </c>
      <c r="AV70" s="62">
        <v>0</v>
      </c>
      <c r="AW70" s="61" t="s">
        <v>165</v>
      </c>
      <c r="AX70" s="62">
        <v>0</v>
      </c>
      <c r="AY70" s="61" t="s">
        <v>1081</v>
      </c>
      <c r="AZ70" s="62">
        <v>4</v>
      </c>
      <c r="BA70" s="61" t="s">
        <v>1082</v>
      </c>
      <c r="BB70" s="62">
        <v>4</v>
      </c>
      <c r="BC70" s="61" t="s">
        <v>165</v>
      </c>
      <c r="BD70" s="62">
        <v>0</v>
      </c>
      <c r="BE70" s="61" t="s">
        <v>1083</v>
      </c>
      <c r="BF70" s="62">
        <v>12</v>
      </c>
      <c r="BG70" s="61" t="s">
        <v>1084</v>
      </c>
      <c r="BH70" s="62">
        <v>50</v>
      </c>
    </row>
    <row r="71" spans="1:60" ht="15" customHeight="1" thickBot="1" x14ac:dyDescent="0.35">
      <c r="A71" s="41" t="s">
        <v>38</v>
      </c>
      <c r="B71" s="19" t="s">
        <v>63</v>
      </c>
      <c r="C71" s="61" t="s">
        <v>1085</v>
      </c>
      <c r="D71" s="62">
        <v>2868</v>
      </c>
      <c r="E71" s="61" t="s">
        <v>1086</v>
      </c>
      <c r="F71" s="62">
        <v>519</v>
      </c>
      <c r="G71" s="61" t="s">
        <v>1087</v>
      </c>
      <c r="H71" s="62">
        <v>551</v>
      </c>
      <c r="I71" s="61" t="s">
        <v>1088</v>
      </c>
      <c r="J71" s="62">
        <v>7</v>
      </c>
      <c r="K71" s="61" t="s">
        <v>1089</v>
      </c>
      <c r="L71" s="62">
        <v>4</v>
      </c>
      <c r="M71" s="61" t="s">
        <v>1090</v>
      </c>
      <c r="N71" s="62">
        <v>349</v>
      </c>
      <c r="O71" s="61" t="s">
        <v>165</v>
      </c>
      <c r="P71" s="62">
        <v>0</v>
      </c>
      <c r="Q71" s="61" t="s">
        <v>165</v>
      </c>
      <c r="R71" s="62">
        <v>0</v>
      </c>
      <c r="S71" s="61" t="s">
        <v>1091</v>
      </c>
      <c r="T71" s="62">
        <v>644</v>
      </c>
      <c r="U71" s="61" t="s">
        <v>1092</v>
      </c>
      <c r="V71" s="62">
        <v>42</v>
      </c>
      <c r="W71" s="61" t="s">
        <v>1093</v>
      </c>
      <c r="X71" s="62">
        <v>3</v>
      </c>
      <c r="Y71" s="61" t="s">
        <v>165</v>
      </c>
      <c r="Z71" s="62">
        <v>0</v>
      </c>
      <c r="AA71" s="61" t="s">
        <v>1094</v>
      </c>
      <c r="AB71" s="62">
        <v>1</v>
      </c>
      <c r="AC71" s="61" t="s">
        <v>1095</v>
      </c>
      <c r="AD71" s="62">
        <v>46</v>
      </c>
      <c r="AE71" s="61" t="s">
        <v>1096</v>
      </c>
      <c r="AF71" s="62">
        <v>498</v>
      </c>
      <c r="AG71" s="61" t="s">
        <v>165</v>
      </c>
      <c r="AH71" s="62">
        <v>0</v>
      </c>
      <c r="AI71" s="61" t="s">
        <v>1097</v>
      </c>
      <c r="AJ71" s="62">
        <v>22</v>
      </c>
      <c r="AK71" s="61" t="s">
        <v>1098</v>
      </c>
      <c r="AL71" s="62">
        <v>17</v>
      </c>
      <c r="AM71" s="61" t="s">
        <v>1099</v>
      </c>
      <c r="AN71" s="62">
        <v>133</v>
      </c>
      <c r="AO71" s="61" t="s">
        <v>1100</v>
      </c>
      <c r="AP71" s="62">
        <v>8</v>
      </c>
      <c r="AQ71" s="61" t="s">
        <v>1101</v>
      </c>
      <c r="AR71" s="62">
        <v>2</v>
      </c>
      <c r="AS71" s="61" t="s">
        <v>165</v>
      </c>
      <c r="AT71" s="62">
        <v>0</v>
      </c>
      <c r="AU71" s="61" t="s">
        <v>165</v>
      </c>
      <c r="AV71" s="62">
        <v>0</v>
      </c>
      <c r="AW71" s="61" t="s">
        <v>165</v>
      </c>
      <c r="AX71" s="62">
        <v>0</v>
      </c>
      <c r="AY71" s="61" t="s">
        <v>1102</v>
      </c>
      <c r="AZ71" s="62">
        <v>1</v>
      </c>
      <c r="BA71" s="61" t="s">
        <v>1103</v>
      </c>
      <c r="BB71" s="62">
        <v>3</v>
      </c>
      <c r="BC71" s="61" t="s">
        <v>165</v>
      </c>
      <c r="BD71" s="62">
        <v>0</v>
      </c>
      <c r="BE71" s="61" t="s">
        <v>1104</v>
      </c>
      <c r="BF71" s="62">
        <v>4</v>
      </c>
      <c r="BG71" s="61" t="s">
        <v>1105</v>
      </c>
      <c r="BH71" s="62">
        <v>14</v>
      </c>
    </row>
    <row r="72" spans="1:60" ht="15" customHeight="1" thickBot="1" x14ac:dyDescent="0.35">
      <c r="A72" s="41" t="s">
        <v>38</v>
      </c>
      <c r="B72" s="19" t="s">
        <v>64</v>
      </c>
      <c r="C72" s="61" t="s">
        <v>1106</v>
      </c>
      <c r="D72" s="62">
        <v>3330</v>
      </c>
      <c r="E72" s="61" t="s">
        <v>1107</v>
      </c>
      <c r="F72" s="62">
        <v>596</v>
      </c>
      <c r="G72" s="61" t="s">
        <v>1108</v>
      </c>
      <c r="H72" s="62">
        <v>675</v>
      </c>
      <c r="I72" s="61" t="s">
        <v>1109</v>
      </c>
      <c r="J72" s="62">
        <v>5</v>
      </c>
      <c r="K72" s="61" t="s">
        <v>1110</v>
      </c>
      <c r="L72" s="62">
        <v>7</v>
      </c>
      <c r="M72" s="61" t="s">
        <v>1111</v>
      </c>
      <c r="N72" s="62">
        <v>516</v>
      </c>
      <c r="O72" s="61" t="s">
        <v>165</v>
      </c>
      <c r="P72" s="62">
        <v>0</v>
      </c>
      <c r="Q72" s="61" t="s">
        <v>165</v>
      </c>
      <c r="R72" s="62">
        <v>0</v>
      </c>
      <c r="S72" s="61" t="s">
        <v>1112</v>
      </c>
      <c r="T72" s="62">
        <v>465</v>
      </c>
      <c r="U72" s="61" t="s">
        <v>1113</v>
      </c>
      <c r="V72" s="62">
        <v>121</v>
      </c>
      <c r="W72" s="61" t="s">
        <v>165</v>
      </c>
      <c r="X72" s="62">
        <v>0</v>
      </c>
      <c r="Y72" s="61" t="s">
        <v>1114</v>
      </c>
      <c r="Z72" s="62">
        <v>1</v>
      </c>
      <c r="AA72" s="61" t="s">
        <v>1115</v>
      </c>
      <c r="AB72" s="62">
        <v>4</v>
      </c>
      <c r="AC72" s="61" t="s">
        <v>1116</v>
      </c>
      <c r="AD72" s="62">
        <v>59</v>
      </c>
      <c r="AE72" s="61" t="s">
        <v>1117</v>
      </c>
      <c r="AF72" s="62">
        <v>553</v>
      </c>
      <c r="AG72" s="61" t="s">
        <v>165</v>
      </c>
      <c r="AH72" s="62">
        <v>0</v>
      </c>
      <c r="AI72" s="61" t="s">
        <v>1118</v>
      </c>
      <c r="AJ72" s="62">
        <v>27</v>
      </c>
      <c r="AK72" s="61" t="s">
        <v>1119</v>
      </c>
      <c r="AL72" s="62">
        <v>21</v>
      </c>
      <c r="AM72" s="61" t="s">
        <v>1120</v>
      </c>
      <c r="AN72" s="62">
        <v>177</v>
      </c>
      <c r="AO72" s="61" t="s">
        <v>1121</v>
      </c>
      <c r="AP72" s="62">
        <v>1</v>
      </c>
      <c r="AQ72" s="61" t="s">
        <v>165</v>
      </c>
      <c r="AR72" s="62">
        <v>0</v>
      </c>
      <c r="AS72" s="61" t="s">
        <v>165</v>
      </c>
      <c r="AT72" s="62">
        <v>0</v>
      </c>
      <c r="AU72" s="61" t="s">
        <v>165</v>
      </c>
      <c r="AV72" s="62">
        <v>0</v>
      </c>
      <c r="AW72" s="61" t="s">
        <v>1122</v>
      </c>
      <c r="AX72" s="62">
        <v>65</v>
      </c>
      <c r="AY72" s="61" t="s">
        <v>1123</v>
      </c>
      <c r="AZ72" s="62">
        <v>2</v>
      </c>
      <c r="BA72" s="61" t="s">
        <v>1124</v>
      </c>
      <c r="BB72" s="62">
        <v>8</v>
      </c>
      <c r="BC72" s="61" t="s">
        <v>165</v>
      </c>
      <c r="BD72" s="62">
        <v>0</v>
      </c>
      <c r="BE72" s="61" t="s">
        <v>511</v>
      </c>
      <c r="BF72" s="62">
        <v>1</v>
      </c>
      <c r="BG72" s="61" t="s">
        <v>1125</v>
      </c>
      <c r="BH72" s="62">
        <v>26</v>
      </c>
    </row>
    <row r="73" spans="1:60" ht="15" customHeight="1" thickBot="1" x14ac:dyDescent="0.35">
      <c r="A73" s="41" t="s">
        <v>38</v>
      </c>
      <c r="B73" s="19" t="s">
        <v>65</v>
      </c>
      <c r="C73" s="61" t="s">
        <v>1126</v>
      </c>
      <c r="D73" s="62">
        <v>1673</v>
      </c>
      <c r="E73" s="61" t="s">
        <v>1127</v>
      </c>
      <c r="F73" s="62">
        <v>176</v>
      </c>
      <c r="G73" s="61" t="s">
        <v>1128</v>
      </c>
      <c r="H73" s="62">
        <v>607</v>
      </c>
      <c r="I73" s="61" t="s">
        <v>165</v>
      </c>
      <c r="J73" s="62">
        <v>0</v>
      </c>
      <c r="K73" s="61" t="s">
        <v>1129</v>
      </c>
      <c r="L73" s="62">
        <v>3</v>
      </c>
      <c r="M73" s="61" t="s">
        <v>1130</v>
      </c>
      <c r="N73" s="62">
        <v>125</v>
      </c>
      <c r="O73" s="61" t="s">
        <v>165</v>
      </c>
      <c r="P73" s="62">
        <v>0</v>
      </c>
      <c r="Q73" s="61" t="s">
        <v>165</v>
      </c>
      <c r="R73" s="62">
        <v>0</v>
      </c>
      <c r="S73" s="61" t="s">
        <v>1131</v>
      </c>
      <c r="T73" s="62">
        <v>173</v>
      </c>
      <c r="U73" s="61" t="s">
        <v>1132</v>
      </c>
      <c r="V73" s="62">
        <v>54</v>
      </c>
      <c r="W73" s="61" t="s">
        <v>165</v>
      </c>
      <c r="X73" s="62">
        <v>0</v>
      </c>
      <c r="Y73" s="61" t="s">
        <v>1133</v>
      </c>
      <c r="Z73" s="62">
        <v>1</v>
      </c>
      <c r="AA73" s="61" t="s">
        <v>1134</v>
      </c>
      <c r="AB73" s="62">
        <v>1</v>
      </c>
      <c r="AC73" s="61" t="s">
        <v>1135</v>
      </c>
      <c r="AD73" s="62">
        <v>19</v>
      </c>
      <c r="AE73" s="61" t="s">
        <v>1136</v>
      </c>
      <c r="AF73" s="62">
        <v>271</v>
      </c>
      <c r="AG73" s="61" t="s">
        <v>165</v>
      </c>
      <c r="AH73" s="62">
        <v>0</v>
      </c>
      <c r="AI73" s="61" t="s">
        <v>1137</v>
      </c>
      <c r="AJ73" s="62">
        <v>27</v>
      </c>
      <c r="AK73" s="61" t="s">
        <v>1138</v>
      </c>
      <c r="AL73" s="62">
        <v>30</v>
      </c>
      <c r="AM73" s="61" t="s">
        <v>1139</v>
      </c>
      <c r="AN73" s="62">
        <v>180</v>
      </c>
      <c r="AO73" s="61" t="s">
        <v>165</v>
      </c>
      <c r="AP73" s="62">
        <v>0</v>
      </c>
      <c r="AQ73" s="61" t="s">
        <v>165</v>
      </c>
      <c r="AR73" s="62">
        <v>0</v>
      </c>
      <c r="AS73" s="61" t="s">
        <v>165</v>
      </c>
      <c r="AT73" s="62">
        <v>0</v>
      </c>
      <c r="AU73" s="61" t="s">
        <v>165</v>
      </c>
      <c r="AV73" s="62">
        <v>0</v>
      </c>
      <c r="AW73" s="61" t="s">
        <v>165</v>
      </c>
      <c r="AX73" s="62">
        <v>0</v>
      </c>
      <c r="AY73" s="61" t="s">
        <v>165</v>
      </c>
      <c r="AZ73" s="62">
        <v>0</v>
      </c>
      <c r="BA73" s="61" t="s">
        <v>165</v>
      </c>
      <c r="BB73" s="62">
        <v>0</v>
      </c>
      <c r="BC73" s="61" t="s">
        <v>165</v>
      </c>
      <c r="BD73" s="62">
        <v>0</v>
      </c>
      <c r="BE73" s="61" t="s">
        <v>1140</v>
      </c>
      <c r="BF73" s="62">
        <v>2</v>
      </c>
      <c r="BG73" s="61" t="s">
        <v>1141</v>
      </c>
      <c r="BH73" s="62">
        <v>4</v>
      </c>
    </row>
    <row r="74" spans="1:60" ht="15" customHeight="1" thickBot="1" x14ac:dyDescent="0.35">
      <c r="A74" s="41" t="s">
        <v>38</v>
      </c>
      <c r="B74" s="19" t="s">
        <v>66</v>
      </c>
      <c r="C74" s="61" t="s">
        <v>1142</v>
      </c>
      <c r="D74" s="62">
        <v>5407</v>
      </c>
      <c r="E74" s="61" t="s">
        <v>1143</v>
      </c>
      <c r="F74" s="62">
        <v>1168</v>
      </c>
      <c r="G74" s="61" t="s">
        <v>1144</v>
      </c>
      <c r="H74" s="62">
        <v>1329</v>
      </c>
      <c r="I74" s="61" t="s">
        <v>1145</v>
      </c>
      <c r="J74" s="62">
        <v>5</v>
      </c>
      <c r="K74" s="61" t="s">
        <v>1146</v>
      </c>
      <c r="L74" s="62">
        <v>53</v>
      </c>
      <c r="M74" s="61" t="s">
        <v>1147</v>
      </c>
      <c r="N74" s="62">
        <v>666</v>
      </c>
      <c r="O74" s="61" t="s">
        <v>165</v>
      </c>
      <c r="P74" s="62">
        <v>0</v>
      </c>
      <c r="Q74" s="61" t="s">
        <v>165</v>
      </c>
      <c r="R74" s="62">
        <v>0</v>
      </c>
      <c r="S74" s="61" t="s">
        <v>1148</v>
      </c>
      <c r="T74" s="62">
        <v>722</v>
      </c>
      <c r="U74" s="61" t="s">
        <v>1149</v>
      </c>
      <c r="V74" s="62">
        <v>15</v>
      </c>
      <c r="W74" s="61" t="s">
        <v>1150</v>
      </c>
      <c r="X74" s="62">
        <v>14</v>
      </c>
      <c r="Y74" s="61" t="s">
        <v>884</v>
      </c>
      <c r="Z74" s="62">
        <v>3</v>
      </c>
      <c r="AA74" s="61" t="s">
        <v>1151</v>
      </c>
      <c r="AB74" s="62">
        <v>2</v>
      </c>
      <c r="AC74" s="61" t="s">
        <v>1152</v>
      </c>
      <c r="AD74" s="62">
        <v>17</v>
      </c>
      <c r="AE74" s="61" t="s">
        <v>1153</v>
      </c>
      <c r="AF74" s="62">
        <v>851</v>
      </c>
      <c r="AG74" s="61" t="s">
        <v>165</v>
      </c>
      <c r="AH74" s="62">
        <v>0</v>
      </c>
      <c r="AI74" s="61" t="s">
        <v>1154</v>
      </c>
      <c r="AJ74" s="62">
        <v>4</v>
      </c>
      <c r="AK74" s="61" t="s">
        <v>1155</v>
      </c>
      <c r="AL74" s="62">
        <v>120</v>
      </c>
      <c r="AM74" s="61" t="s">
        <v>1156</v>
      </c>
      <c r="AN74" s="62">
        <v>326</v>
      </c>
      <c r="AO74" s="61" t="s">
        <v>1157</v>
      </c>
      <c r="AP74" s="62">
        <v>48</v>
      </c>
      <c r="AQ74" s="61" t="s">
        <v>165</v>
      </c>
      <c r="AR74" s="62">
        <v>0</v>
      </c>
      <c r="AS74" s="61" t="s">
        <v>165</v>
      </c>
      <c r="AT74" s="62">
        <v>0</v>
      </c>
      <c r="AU74" s="61" t="s">
        <v>165</v>
      </c>
      <c r="AV74" s="62">
        <v>0</v>
      </c>
      <c r="AW74" s="61" t="s">
        <v>1158</v>
      </c>
      <c r="AX74" s="62">
        <v>8</v>
      </c>
      <c r="AY74" s="61" t="s">
        <v>165</v>
      </c>
      <c r="AZ74" s="62">
        <v>0</v>
      </c>
      <c r="BA74" s="61" t="s">
        <v>1159</v>
      </c>
      <c r="BB74" s="62">
        <v>2</v>
      </c>
      <c r="BC74" s="61" t="s">
        <v>165</v>
      </c>
      <c r="BD74" s="62">
        <v>0</v>
      </c>
      <c r="BE74" s="61" t="s">
        <v>1160</v>
      </c>
      <c r="BF74" s="62">
        <v>32</v>
      </c>
      <c r="BG74" s="61" t="s">
        <v>1161</v>
      </c>
      <c r="BH74" s="62">
        <v>22</v>
      </c>
    </row>
    <row r="75" spans="1:60" ht="15" customHeight="1" thickBot="1" x14ac:dyDescent="0.35">
      <c r="A75" s="41" t="s">
        <v>38</v>
      </c>
      <c r="B75" s="19" t="s">
        <v>67</v>
      </c>
      <c r="C75" s="61" t="s">
        <v>1162</v>
      </c>
      <c r="D75" s="62">
        <v>3424</v>
      </c>
      <c r="E75" s="61" t="s">
        <v>1163</v>
      </c>
      <c r="F75" s="62">
        <v>564</v>
      </c>
      <c r="G75" s="61" t="s">
        <v>1164</v>
      </c>
      <c r="H75" s="62">
        <v>1061</v>
      </c>
      <c r="I75" s="61" t="s">
        <v>165</v>
      </c>
      <c r="J75" s="62">
        <v>0</v>
      </c>
      <c r="K75" s="61" t="s">
        <v>1165</v>
      </c>
      <c r="L75" s="62">
        <v>51</v>
      </c>
      <c r="M75" s="61" t="s">
        <v>1166</v>
      </c>
      <c r="N75" s="62">
        <v>488</v>
      </c>
      <c r="O75" s="61" t="s">
        <v>165</v>
      </c>
      <c r="P75" s="62">
        <v>0</v>
      </c>
      <c r="Q75" s="61" t="s">
        <v>165</v>
      </c>
      <c r="R75" s="62">
        <v>0</v>
      </c>
      <c r="S75" s="61" t="s">
        <v>1167</v>
      </c>
      <c r="T75" s="62">
        <v>326</v>
      </c>
      <c r="U75" s="61" t="s">
        <v>1168</v>
      </c>
      <c r="V75" s="62">
        <v>11</v>
      </c>
      <c r="W75" s="61" t="s">
        <v>1169</v>
      </c>
      <c r="X75" s="62">
        <v>3</v>
      </c>
      <c r="Y75" s="61" t="s">
        <v>1170</v>
      </c>
      <c r="Z75" s="62">
        <v>1</v>
      </c>
      <c r="AA75" s="61" t="s">
        <v>1171</v>
      </c>
      <c r="AB75" s="62">
        <v>1</v>
      </c>
      <c r="AC75" s="61" t="s">
        <v>1172</v>
      </c>
      <c r="AD75" s="62">
        <v>18</v>
      </c>
      <c r="AE75" s="61" t="s">
        <v>1173</v>
      </c>
      <c r="AF75" s="62">
        <v>518</v>
      </c>
      <c r="AG75" s="61" t="s">
        <v>165</v>
      </c>
      <c r="AH75" s="62">
        <v>0</v>
      </c>
      <c r="AI75" s="61" t="s">
        <v>165</v>
      </c>
      <c r="AJ75" s="62">
        <v>0</v>
      </c>
      <c r="AK75" s="61" t="s">
        <v>1174</v>
      </c>
      <c r="AL75" s="62">
        <v>63</v>
      </c>
      <c r="AM75" s="61" t="s">
        <v>1175</v>
      </c>
      <c r="AN75" s="62">
        <v>272</v>
      </c>
      <c r="AO75" s="61" t="s">
        <v>1176</v>
      </c>
      <c r="AP75" s="62">
        <v>1</v>
      </c>
      <c r="AQ75" s="61" t="s">
        <v>165</v>
      </c>
      <c r="AR75" s="62">
        <v>0</v>
      </c>
      <c r="AS75" s="61" t="s">
        <v>165</v>
      </c>
      <c r="AT75" s="62">
        <v>0</v>
      </c>
      <c r="AU75" s="61" t="s">
        <v>165</v>
      </c>
      <c r="AV75" s="62">
        <v>0</v>
      </c>
      <c r="AW75" s="61" t="s">
        <v>1177</v>
      </c>
      <c r="AX75" s="62">
        <v>7</v>
      </c>
      <c r="AY75" s="61" t="s">
        <v>1178</v>
      </c>
      <c r="AZ75" s="62">
        <v>5</v>
      </c>
      <c r="BA75" s="61" t="s">
        <v>1179</v>
      </c>
      <c r="BB75" s="62">
        <v>1</v>
      </c>
      <c r="BC75" s="61" t="s">
        <v>165</v>
      </c>
      <c r="BD75" s="62">
        <v>0</v>
      </c>
      <c r="BE75" s="61" t="s">
        <v>1180</v>
      </c>
      <c r="BF75" s="62">
        <v>6</v>
      </c>
      <c r="BG75" s="61" t="s">
        <v>1181</v>
      </c>
      <c r="BH75" s="62">
        <v>27</v>
      </c>
    </row>
    <row r="76" spans="1:60" ht="15" customHeight="1" thickBot="1" x14ac:dyDescent="0.35">
      <c r="A76" s="41" t="s">
        <v>38</v>
      </c>
      <c r="B76" s="19" t="s">
        <v>68</v>
      </c>
      <c r="C76" s="61" t="s">
        <v>1182</v>
      </c>
      <c r="D76" s="62">
        <v>3438</v>
      </c>
      <c r="E76" s="61" t="s">
        <v>1183</v>
      </c>
      <c r="F76" s="62">
        <v>547</v>
      </c>
      <c r="G76" s="61" t="s">
        <v>1184</v>
      </c>
      <c r="H76" s="62">
        <v>696</v>
      </c>
      <c r="I76" s="61" t="s">
        <v>165</v>
      </c>
      <c r="J76" s="62">
        <v>0</v>
      </c>
      <c r="K76" s="61" t="s">
        <v>1185</v>
      </c>
      <c r="L76" s="62">
        <v>3</v>
      </c>
      <c r="M76" s="61" t="s">
        <v>1186</v>
      </c>
      <c r="N76" s="62">
        <v>446</v>
      </c>
      <c r="O76" s="61" t="s">
        <v>165</v>
      </c>
      <c r="P76" s="62">
        <v>0</v>
      </c>
      <c r="Q76" s="61" t="s">
        <v>165</v>
      </c>
      <c r="R76" s="62">
        <v>0</v>
      </c>
      <c r="S76" s="61" t="s">
        <v>1187</v>
      </c>
      <c r="T76" s="62">
        <v>437</v>
      </c>
      <c r="U76" s="61" t="s">
        <v>1188</v>
      </c>
      <c r="V76" s="62">
        <v>54</v>
      </c>
      <c r="W76" s="61" t="s">
        <v>1189</v>
      </c>
      <c r="X76" s="62">
        <v>1</v>
      </c>
      <c r="Y76" s="61" t="s">
        <v>165</v>
      </c>
      <c r="Z76" s="62">
        <v>0</v>
      </c>
      <c r="AA76" s="61" t="s">
        <v>165</v>
      </c>
      <c r="AB76" s="62">
        <v>0</v>
      </c>
      <c r="AC76" s="61" t="s">
        <v>1190</v>
      </c>
      <c r="AD76" s="62">
        <v>11</v>
      </c>
      <c r="AE76" s="61" t="s">
        <v>1191</v>
      </c>
      <c r="AF76" s="62">
        <v>500</v>
      </c>
      <c r="AG76" s="61" t="s">
        <v>165</v>
      </c>
      <c r="AH76" s="62">
        <v>0</v>
      </c>
      <c r="AI76" s="61" t="s">
        <v>165</v>
      </c>
      <c r="AJ76" s="62">
        <v>0</v>
      </c>
      <c r="AK76" s="61" t="s">
        <v>1192</v>
      </c>
      <c r="AL76" s="62">
        <v>126</v>
      </c>
      <c r="AM76" s="61" t="s">
        <v>1193</v>
      </c>
      <c r="AN76" s="62">
        <v>182</v>
      </c>
      <c r="AO76" s="61" t="s">
        <v>1194</v>
      </c>
      <c r="AP76" s="62">
        <v>2</v>
      </c>
      <c r="AQ76" s="61" t="s">
        <v>1195</v>
      </c>
      <c r="AR76" s="62">
        <v>13</v>
      </c>
      <c r="AS76" s="61" t="s">
        <v>165</v>
      </c>
      <c r="AT76" s="62">
        <v>0</v>
      </c>
      <c r="AU76" s="61" t="s">
        <v>1196</v>
      </c>
      <c r="AV76" s="62">
        <v>2</v>
      </c>
      <c r="AW76" s="61" t="s">
        <v>1197</v>
      </c>
      <c r="AX76" s="62">
        <v>379</v>
      </c>
      <c r="AY76" s="61" t="s">
        <v>1198</v>
      </c>
      <c r="AZ76" s="62">
        <v>1</v>
      </c>
      <c r="BA76" s="61" t="s">
        <v>1199</v>
      </c>
      <c r="BB76" s="62">
        <v>4</v>
      </c>
      <c r="BC76" s="61" t="s">
        <v>165</v>
      </c>
      <c r="BD76" s="62">
        <v>0</v>
      </c>
      <c r="BE76" s="61" t="s">
        <v>1200</v>
      </c>
      <c r="BF76" s="62">
        <v>19</v>
      </c>
      <c r="BG76" s="61" t="s">
        <v>1201</v>
      </c>
      <c r="BH76" s="62">
        <v>15</v>
      </c>
    </row>
    <row r="77" spans="1:60" ht="15" customHeight="1" thickBot="1" x14ac:dyDescent="0.35">
      <c r="A77" s="41" t="s">
        <v>38</v>
      </c>
      <c r="B77" s="19" t="s">
        <v>69</v>
      </c>
      <c r="C77" s="61" t="s">
        <v>1202</v>
      </c>
      <c r="D77" s="62">
        <v>2528</v>
      </c>
      <c r="E77" s="61" t="s">
        <v>1203</v>
      </c>
      <c r="F77" s="62">
        <v>522</v>
      </c>
      <c r="G77" s="61" t="s">
        <v>1204</v>
      </c>
      <c r="H77" s="62">
        <v>629</v>
      </c>
      <c r="I77" s="61" t="s">
        <v>165</v>
      </c>
      <c r="J77" s="62">
        <v>0</v>
      </c>
      <c r="K77" s="61" t="s">
        <v>1205</v>
      </c>
      <c r="L77" s="62">
        <v>9</v>
      </c>
      <c r="M77" s="61" t="s">
        <v>1206</v>
      </c>
      <c r="N77" s="62">
        <v>342</v>
      </c>
      <c r="O77" s="61" t="s">
        <v>165</v>
      </c>
      <c r="P77" s="62">
        <v>0</v>
      </c>
      <c r="Q77" s="61" t="s">
        <v>165</v>
      </c>
      <c r="R77" s="62">
        <v>0</v>
      </c>
      <c r="S77" s="61" t="s">
        <v>1207</v>
      </c>
      <c r="T77" s="62">
        <v>307</v>
      </c>
      <c r="U77" s="61" t="s">
        <v>1208</v>
      </c>
      <c r="V77" s="62">
        <v>33</v>
      </c>
      <c r="W77" s="61" t="s">
        <v>165</v>
      </c>
      <c r="X77" s="62">
        <v>0</v>
      </c>
      <c r="Y77" s="61" t="s">
        <v>165</v>
      </c>
      <c r="Z77" s="62">
        <v>0</v>
      </c>
      <c r="AA77" s="61" t="s">
        <v>1209</v>
      </c>
      <c r="AB77" s="62">
        <v>2</v>
      </c>
      <c r="AC77" s="61" t="s">
        <v>1210</v>
      </c>
      <c r="AD77" s="62">
        <v>5</v>
      </c>
      <c r="AE77" s="61" t="s">
        <v>1211</v>
      </c>
      <c r="AF77" s="62">
        <v>235</v>
      </c>
      <c r="AG77" s="61" t="s">
        <v>165</v>
      </c>
      <c r="AH77" s="62">
        <v>0</v>
      </c>
      <c r="AI77" s="61" t="s">
        <v>165</v>
      </c>
      <c r="AJ77" s="62">
        <v>0</v>
      </c>
      <c r="AK77" s="61" t="s">
        <v>1212</v>
      </c>
      <c r="AL77" s="62">
        <v>97</v>
      </c>
      <c r="AM77" s="61" t="s">
        <v>1213</v>
      </c>
      <c r="AN77" s="62">
        <v>104</v>
      </c>
      <c r="AO77" s="61" t="s">
        <v>181</v>
      </c>
      <c r="AP77" s="62">
        <v>5</v>
      </c>
      <c r="AQ77" s="61" t="s">
        <v>1214</v>
      </c>
      <c r="AR77" s="62">
        <v>2</v>
      </c>
      <c r="AS77" s="61" t="s">
        <v>165</v>
      </c>
      <c r="AT77" s="62">
        <v>0</v>
      </c>
      <c r="AU77" s="61" t="s">
        <v>165</v>
      </c>
      <c r="AV77" s="62">
        <v>0</v>
      </c>
      <c r="AW77" s="61" t="s">
        <v>1215</v>
      </c>
      <c r="AX77" s="62">
        <v>188</v>
      </c>
      <c r="AY77" s="61" t="s">
        <v>1216</v>
      </c>
      <c r="AZ77" s="62">
        <v>14</v>
      </c>
      <c r="BA77" s="61" t="s">
        <v>1217</v>
      </c>
      <c r="BB77" s="62">
        <v>2</v>
      </c>
      <c r="BC77" s="61" t="s">
        <v>165</v>
      </c>
      <c r="BD77" s="62">
        <v>0</v>
      </c>
      <c r="BE77" s="61" t="s">
        <v>1218</v>
      </c>
      <c r="BF77" s="62">
        <v>11</v>
      </c>
      <c r="BG77" s="61" t="s">
        <v>1219</v>
      </c>
      <c r="BH77" s="62">
        <v>21</v>
      </c>
    </row>
    <row r="78" spans="1:60" ht="15" customHeight="1" thickBot="1" x14ac:dyDescent="0.35">
      <c r="A78" s="41" t="s">
        <v>38</v>
      </c>
      <c r="B78" s="19" t="s">
        <v>70</v>
      </c>
      <c r="C78" s="61" t="s">
        <v>1220</v>
      </c>
      <c r="D78" s="62">
        <v>2450</v>
      </c>
      <c r="E78" s="61" t="s">
        <v>1221</v>
      </c>
      <c r="F78" s="62">
        <v>461</v>
      </c>
      <c r="G78" s="61" t="s">
        <v>1222</v>
      </c>
      <c r="H78" s="62">
        <v>552</v>
      </c>
      <c r="I78" s="61" t="s">
        <v>1223</v>
      </c>
      <c r="J78" s="62">
        <v>3</v>
      </c>
      <c r="K78" s="61" t="s">
        <v>1224</v>
      </c>
      <c r="L78" s="62">
        <v>8</v>
      </c>
      <c r="M78" s="61" t="s">
        <v>1225</v>
      </c>
      <c r="N78" s="62">
        <v>486</v>
      </c>
      <c r="O78" s="61" t="s">
        <v>165</v>
      </c>
      <c r="P78" s="62">
        <v>0</v>
      </c>
      <c r="Q78" s="61" t="s">
        <v>165</v>
      </c>
      <c r="R78" s="62">
        <v>0</v>
      </c>
      <c r="S78" s="61" t="s">
        <v>1226</v>
      </c>
      <c r="T78" s="62">
        <v>231</v>
      </c>
      <c r="U78" s="61" t="s">
        <v>1227</v>
      </c>
      <c r="V78" s="62">
        <v>4</v>
      </c>
      <c r="W78" s="61" t="s">
        <v>165</v>
      </c>
      <c r="X78" s="62">
        <v>0</v>
      </c>
      <c r="Y78" s="61" t="s">
        <v>165</v>
      </c>
      <c r="Z78" s="62">
        <v>0</v>
      </c>
      <c r="AA78" s="61" t="s">
        <v>165</v>
      </c>
      <c r="AB78" s="62">
        <v>0</v>
      </c>
      <c r="AC78" s="61" t="s">
        <v>1228</v>
      </c>
      <c r="AD78" s="62">
        <v>1</v>
      </c>
      <c r="AE78" s="61" t="s">
        <v>1229</v>
      </c>
      <c r="AF78" s="62">
        <v>368</v>
      </c>
      <c r="AG78" s="61" t="s">
        <v>165</v>
      </c>
      <c r="AH78" s="62">
        <v>0</v>
      </c>
      <c r="AI78" s="61" t="s">
        <v>1230</v>
      </c>
      <c r="AJ78" s="62">
        <v>39</v>
      </c>
      <c r="AK78" s="61" t="s">
        <v>1231</v>
      </c>
      <c r="AL78" s="62">
        <v>67</v>
      </c>
      <c r="AM78" s="61" t="s">
        <v>1232</v>
      </c>
      <c r="AN78" s="62">
        <v>167</v>
      </c>
      <c r="AO78" s="61" t="s">
        <v>1233</v>
      </c>
      <c r="AP78" s="62">
        <v>34</v>
      </c>
      <c r="AQ78" s="61" t="s">
        <v>165</v>
      </c>
      <c r="AR78" s="62">
        <v>0</v>
      </c>
      <c r="AS78" s="61" t="s">
        <v>165</v>
      </c>
      <c r="AT78" s="62">
        <v>0</v>
      </c>
      <c r="AU78" s="61" t="s">
        <v>165</v>
      </c>
      <c r="AV78" s="62">
        <v>0</v>
      </c>
      <c r="AW78" s="61" t="s">
        <v>165</v>
      </c>
      <c r="AX78" s="62">
        <v>0</v>
      </c>
      <c r="AY78" s="61" t="s">
        <v>1234</v>
      </c>
      <c r="AZ78" s="62">
        <v>2</v>
      </c>
      <c r="BA78" s="61" t="s">
        <v>1235</v>
      </c>
      <c r="BB78" s="62">
        <v>5</v>
      </c>
      <c r="BC78" s="61" t="s">
        <v>165</v>
      </c>
      <c r="BD78" s="62">
        <v>0</v>
      </c>
      <c r="BE78" s="61" t="s">
        <v>1236</v>
      </c>
      <c r="BF78" s="62">
        <v>20</v>
      </c>
      <c r="BG78" s="61" t="s">
        <v>1237</v>
      </c>
      <c r="BH78" s="62">
        <v>2</v>
      </c>
    </row>
    <row r="79" spans="1:60" ht="15" customHeight="1" thickBot="1" x14ac:dyDescent="0.35">
      <c r="A79" s="41" t="s">
        <v>38</v>
      </c>
      <c r="B79" s="19" t="s">
        <v>71</v>
      </c>
      <c r="C79" s="61" t="s">
        <v>1238</v>
      </c>
      <c r="D79" s="62">
        <v>1790</v>
      </c>
      <c r="E79" s="61" t="s">
        <v>1239</v>
      </c>
      <c r="F79" s="62">
        <v>225</v>
      </c>
      <c r="G79" s="61" t="s">
        <v>1240</v>
      </c>
      <c r="H79" s="62">
        <v>434</v>
      </c>
      <c r="I79" s="61" t="s">
        <v>165</v>
      </c>
      <c r="J79" s="62">
        <v>0</v>
      </c>
      <c r="K79" s="61" t="s">
        <v>1241</v>
      </c>
      <c r="L79" s="62">
        <v>5</v>
      </c>
      <c r="M79" s="61" t="s">
        <v>1242</v>
      </c>
      <c r="N79" s="62">
        <v>428</v>
      </c>
      <c r="O79" s="61" t="s">
        <v>165</v>
      </c>
      <c r="P79" s="62">
        <v>0</v>
      </c>
      <c r="Q79" s="61" t="s">
        <v>165</v>
      </c>
      <c r="R79" s="62">
        <v>0</v>
      </c>
      <c r="S79" s="61" t="s">
        <v>1243</v>
      </c>
      <c r="T79" s="62">
        <v>198</v>
      </c>
      <c r="U79" s="61" t="s">
        <v>1244</v>
      </c>
      <c r="V79" s="62">
        <v>12</v>
      </c>
      <c r="W79" s="61" t="s">
        <v>165</v>
      </c>
      <c r="X79" s="62">
        <v>0</v>
      </c>
      <c r="Y79" s="61" t="s">
        <v>1245</v>
      </c>
      <c r="Z79" s="62">
        <v>1</v>
      </c>
      <c r="AA79" s="61" t="s">
        <v>165</v>
      </c>
      <c r="AB79" s="62">
        <v>0</v>
      </c>
      <c r="AC79" s="61" t="s">
        <v>1246</v>
      </c>
      <c r="AD79" s="62">
        <v>4</v>
      </c>
      <c r="AE79" s="61" t="s">
        <v>1247</v>
      </c>
      <c r="AF79" s="62">
        <v>259</v>
      </c>
      <c r="AG79" s="61" t="s">
        <v>165</v>
      </c>
      <c r="AH79" s="62">
        <v>0</v>
      </c>
      <c r="AI79" s="61" t="s">
        <v>165</v>
      </c>
      <c r="AJ79" s="62">
        <v>0</v>
      </c>
      <c r="AK79" s="61" t="s">
        <v>1248</v>
      </c>
      <c r="AL79" s="62">
        <v>64</v>
      </c>
      <c r="AM79" s="61" t="s">
        <v>1249</v>
      </c>
      <c r="AN79" s="62">
        <v>120</v>
      </c>
      <c r="AO79" s="61" t="s">
        <v>1250</v>
      </c>
      <c r="AP79" s="62">
        <v>17</v>
      </c>
      <c r="AQ79" s="61" t="s">
        <v>165</v>
      </c>
      <c r="AR79" s="62">
        <v>0</v>
      </c>
      <c r="AS79" s="61" t="s">
        <v>165</v>
      </c>
      <c r="AT79" s="62">
        <v>0</v>
      </c>
      <c r="AU79" s="61" t="s">
        <v>1251</v>
      </c>
      <c r="AV79" s="62">
        <v>1</v>
      </c>
      <c r="AW79" s="61" t="s">
        <v>165</v>
      </c>
      <c r="AX79" s="62">
        <v>0</v>
      </c>
      <c r="AY79" s="61" t="s">
        <v>165</v>
      </c>
      <c r="AZ79" s="62">
        <v>0</v>
      </c>
      <c r="BA79" s="61" t="s">
        <v>1252</v>
      </c>
      <c r="BB79" s="62">
        <v>5</v>
      </c>
      <c r="BC79" s="61" t="s">
        <v>165</v>
      </c>
      <c r="BD79" s="62">
        <v>0</v>
      </c>
      <c r="BE79" s="61" t="s">
        <v>1253</v>
      </c>
      <c r="BF79" s="62">
        <v>15</v>
      </c>
      <c r="BG79" s="61" t="s">
        <v>1254</v>
      </c>
      <c r="BH79" s="62">
        <v>2</v>
      </c>
    </row>
    <row r="80" spans="1:60" ht="15" customHeight="1" thickBot="1" x14ac:dyDescent="0.35">
      <c r="A80" s="41" t="s">
        <v>38</v>
      </c>
      <c r="B80" s="19" t="s">
        <v>72</v>
      </c>
      <c r="C80" s="61" t="s">
        <v>1255</v>
      </c>
      <c r="D80" s="62">
        <v>1105</v>
      </c>
      <c r="E80" s="61" t="s">
        <v>1256</v>
      </c>
      <c r="F80" s="62">
        <v>176</v>
      </c>
      <c r="G80" s="61" t="s">
        <v>1257</v>
      </c>
      <c r="H80" s="62">
        <v>386</v>
      </c>
      <c r="I80" s="61" t="s">
        <v>1258</v>
      </c>
      <c r="J80" s="62">
        <v>5</v>
      </c>
      <c r="K80" s="61" t="s">
        <v>1259</v>
      </c>
      <c r="L80" s="62">
        <v>15</v>
      </c>
      <c r="M80" s="61" t="s">
        <v>1260</v>
      </c>
      <c r="N80" s="62">
        <v>79</v>
      </c>
      <c r="O80" s="61" t="s">
        <v>165</v>
      </c>
      <c r="P80" s="62">
        <v>0</v>
      </c>
      <c r="Q80" s="61" t="s">
        <v>165</v>
      </c>
      <c r="R80" s="62">
        <v>0</v>
      </c>
      <c r="S80" s="61" t="s">
        <v>1261</v>
      </c>
      <c r="T80" s="62">
        <v>115</v>
      </c>
      <c r="U80" s="61" t="s">
        <v>1262</v>
      </c>
      <c r="V80" s="62">
        <v>5</v>
      </c>
      <c r="W80" s="61" t="s">
        <v>165</v>
      </c>
      <c r="X80" s="62">
        <v>0</v>
      </c>
      <c r="Y80" s="61" t="s">
        <v>165</v>
      </c>
      <c r="Z80" s="62">
        <v>0</v>
      </c>
      <c r="AA80" s="61" t="s">
        <v>165</v>
      </c>
      <c r="AB80" s="62">
        <v>0</v>
      </c>
      <c r="AC80" s="61" t="s">
        <v>1263</v>
      </c>
      <c r="AD80" s="62">
        <v>5</v>
      </c>
      <c r="AE80" s="61" t="s">
        <v>1264</v>
      </c>
      <c r="AF80" s="62">
        <v>158</v>
      </c>
      <c r="AG80" s="61" t="s">
        <v>165</v>
      </c>
      <c r="AH80" s="62">
        <v>0</v>
      </c>
      <c r="AI80" s="61" t="s">
        <v>1265</v>
      </c>
      <c r="AJ80" s="62">
        <v>12</v>
      </c>
      <c r="AK80" s="61" t="s">
        <v>1266</v>
      </c>
      <c r="AL80" s="62">
        <v>26</v>
      </c>
      <c r="AM80" s="61" t="s">
        <v>1267</v>
      </c>
      <c r="AN80" s="62">
        <v>106</v>
      </c>
      <c r="AO80" s="61" t="s">
        <v>165</v>
      </c>
      <c r="AP80" s="62">
        <v>0</v>
      </c>
      <c r="AQ80" s="61" t="s">
        <v>165</v>
      </c>
      <c r="AR80" s="62">
        <v>0</v>
      </c>
      <c r="AS80" s="61" t="s">
        <v>165</v>
      </c>
      <c r="AT80" s="62">
        <v>0</v>
      </c>
      <c r="AU80" s="61" t="s">
        <v>165</v>
      </c>
      <c r="AV80" s="62">
        <v>0</v>
      </c>
      <c r="AW80" s="61" t="s">
        <v>165</v>
      </c>
      <c r="AX80" s="62">
        <v>0</v>
      </c>
      <c r="AY80" s="61" t="s">
        <v>165</v>
      </c>
      <c r="AZ80" s="62">
        <v>0</v>
      </c>
      <c r="BA80" s="61" t="s">
        <v>165</v>
      </c>
      <c r="BB80" s="62">
        <v>0</v>
      </c>
      <c r="BC80" s="61" t="s">
        <v>165</v>
      </c>
      <c r="BD80" s="62">
        <v>0</v>
      </c>
      <c r="BE80" s="61" t="s">
        <v>1268</v>
      </c>
      <c r="BF80" s="62">
        <v>4</v>
      </c>
      <c r="BG80" s="61" t="s">
        <v>1269</v>
      </c>
      <c r="BH80" s="62">
        <v>13</v>
      </c>
    </row>
    <row r="81" spans="1:61" s="13" customFormat="1" ht="20.25" customHeight="1" x14ac:dyDescent="0.3">
      <c r="A81" s="37" t="s">
        <v>49</v>
      </c>
      <c r="B81" s="17" t="s">
        <v>73</v>
      </c>
      <c r="C81" s="50">
        <f>C82+C83+C84+C85+C86+C87+C88+C89+C90+C91+C92+C93+C94</f>
        <v>65724848.999999993</v>
      </c>
      <c r="D81" s="60">
        <f t="shared" ref="D81:BH81" si="10">D82+D83+D84+D85+D86+D87+D88+D89+D90+D91+D92+D93+D94</f>
        <v>34083</v>
      </c>
      <c r="E81" s="50">
        <f t="shared" si="10"/>
        <v>6655232.7999999998</v>
      </c>
      <c r="F81" s="60">
        <f t="shared" si="10"/>
        <v>6472</v>
      </c>
      <c r="G81" s="50">
        <f t="shared" si="10"/>
        <v>14219626.799999999</v>
      </c>
      <c r="H81" s="60">
        <f t="shared" si="10"/>
        <v>8298</v>
      </c>
      <c r="I81" s="50">
        <f t="shared" si="10"/>
        <v>75781.2</v>
      </c>
      <c r="J81" s="60">
        <f t="shared" si="10"/>
        <v>33</v>
      </c>
      <c r="K81" s="50">
        <f t="shared" si="10"/>
        <v>1300778</v>
      </c>
      <c r="L81" s="60">
        <f t="shared" si="10"/>
        <v>489</v>
      </c>
      <c r="M81" s="50">
        <f t="shared" si="10"/>
        <v>30929150.299999997</v>
      </c>
      <c r="N81" s="60">
        <f t="shared" si="10"/>
        <v>5148</v>
      </c>
      <c r="O81" s="50">
        <f t="shared" si="10"/>
        <v>0</v>
      </c>
      <c r="P81" s="60">
        <f t="shared" si="10"/>
        <v>0</v>
      </c>
      <c r="Q81" s="50">
        <f t="shared" si="10"/>
        <v>0</v>
      </c>
      <c r="R81" s="60">
        <f t="shared" si="10"/>
        <v>0</v>
      </c>
      <c r="S81" s="50">
        <f t="shared" si="10"/>
        <v>2133968.7999999998</v>
      </c>
      <c r="T81" s="60">
        <f t="shared" si="10"/>
        <v>3928</v>
      </c>
      <c r="U81" s="50">
        <f t="shared" si="10"/>
        <v>952914.39999999991</v>
      </c>
      <c r="V81" s="60">
        <f t="shared" si="10"/>
        <v>376</v>
      </c>
      <c r="W81" s="50">
        <f t="shared" si="10"/>
        <v>75963</v>
      </c>
      <c r="X81" s="60">
        <f t="shared" si="10"/>
        <v>21</v>
      </c>
      <c r="Y81" s="50">
        <f t="shared" si="10"/>
        <v>28738.5</v>
      </c>
      <c r="Z81" s="60">
        <f t="shared" si="10"/>
        <v>25</v>
      </c>
      <c r="AA81" s="50">
        <f t="shared" si="10"/>
        <v>12321</v>
      </c>
      <c r="AB81" s="60">
        <f t="shared" si="10"/>
        <v>18</v>
      </c>
      <c r="AC81" s="50">
        <f t="shared" si="10"/>
        <v>1045111.7999999999</v>
      </c>
      <c r="AD81" s="60">
        <f t="shared" si="10"/>
        <v>219</v>
      </c>
      <c r="AE81" s="50">
        <f t="shared" si="10"/>
        <v>2004173.3000000003</v>
      </c>
      <c r="AF81" s="60">
        <f t="shared" si="10"/>
        <v>5105</v>
      </c>
      <c r="AG81" s="50">
        <f t="shared" si="10"/>
        <v>0</v>
      </c>
      <c r="AH81" s="60">
        <f t="shared" si="10"/>
        <v>0</v>
      </c>
      <c r="AI81" s="50">
        <f t="shared" si="10"/>
        <v>181782.8</v>
      </c>
      <c r="AJ81" s="60">
        <f t="shared" si="10"/>
        <v>152</v>
      </c>
      <c r="AK81" s="50">
        <f t="shared" si="10"/>
        <v>1947501.4000000001</v>
      </c>
      <c r="AL81" s="60">
        <f t="shared" si="10"/>
        <v>1071</v>
      </c>
      <c r="AM81" s="50">
        <f t="shared" si="10"/>
        <v>1698276.7</v>
      </c>
      <c r="AN81" s="60">
        <f t="shared" si="10"/>
        <v>1909</v>
      </c>
      <c r="AO81" s="50">
        <f t="shared" si="10"/>
        <v>37596</v>
      </c>
      <c r="AP81" s="60">
        <f t="shared" si="10"/>
        <v>33</v>
      </c>
      <c r="AQ81" s="50">
        <f t="shared" si="10"/>
        <v>0</v>
      </c>
      <c r="AR81" s="60">
        <f t="shared" si="10"/>
        <v>0</v>
      </c>
      <c r="AS81" s="50">
        <f t="shared" si="10"/>
        <v>66</v>
      </c>
      <c r="AT81" s="60">
        <f t="shared" si="10"/>
        <v>1</v>
      </c>
      <c r="AU81" s="50">
        <f t="shared" si="10"/>
        <v>2998.8</v>
      </c>
      <c r="AV81" s="60">
        <f t="shared" si="10"/>
        <v>3</v>
      </c>
      <c r="AW81" s="50">
        <f t="shared" si="10"/>
        <v>1275519.1000000001</v>
      </c>
      <c r="AX81" s="60">
        <f t="shared" si="10"/>
        <v>24</v>
      </c>
      <c r="AY81" s="50">
        <f t="shared" si="10"/>
        <v>98882.2</v>
      </c>
      <c r="AZ81" s="60">
        <f t="shared" si="10"/>
        <v>33</v>
      </c>
      <c r="BA81" s="50">
        <f t="shared" si="10"/>
        <v>70785</v>
      </c>
      <c r="BB81" s="60">
        <f t="shared" si="10"/>
        <v>49</v>
      </c>
      <c r="BC81" s="50">
        <f t="shared" si="10"/>
        <v>0</v>
      </c>
      <c r="BD81" s="60">
        <f t="shared" si="10"/>
        <v>0</v>
      </c>
      <c r="BE81" s="50">
        <f t="shared" si="10"/>
        <v>232026</v>
      </c>
      <c r="BF81" s="60">
        <f t="shared" si="10"/>
        <v>165</v>
      </c>
      <c r="BG81" s="50">
        <f t="shared" si="10"/>
        <v>745655.1</v>
      </c>
      <c r="BH81" s="57">
        <f t="shared" si="10"/>
        <v>511</v>
      </c>
    </row>
    <row r="82" spans="1:61" ht="16.5" customHeight="1" thickBot="1" x14ac:dyDescent="0.35">
      <c r="A82" s="41" t="s">
        <v>38</v>
      </c>
      <c r="B82" s="19" t="s">
        <v>74</v>
      </c>
      <c r="C82" s="61" t="s">
        <v>1270</v>
      </c>
      <c r="D82" s="62">
        <v>2531</v>
      </c>
      <c r="E82" s="61" t="s">
        <v>1271</v>
      </c>
      <c r="F82" s="62">
        <v>369</v>
      </c>
      <c r="G82" s="61" t="s">
        <v>1272</v>
      </c>
      <c r="H82" s="62">
        <v>579</v>
      </c>
      <c r="I82" s="61" t="s">
        <v>165</v>
      </c>
      <c r="J82" s="62">
        <v>0</v>
      </c>
      <c r="K82" s="61" t="s">
        <v>1273</v>
      </c>
      <c r="L82" s="62">
        <v>4</v>
      </c>
      <c r="M82" s="61" t="s">
        <v>1274</v>
      </c>
      <c r="N82" s="62">
        <v>192</v>
      </c>
      <c r="O82" s="61" t="s">
        <v>165</v>
      </c>
      <c r="P82" s="62">
        <v>0</v>
      </c>
      <c r="Q82" s="61" t="s">
        <v>165</v>
      </c>
      <c r="R82" s="62">
        <v>0</v>
      </c>
      <c r="S82" s="61" t="s">
        <v>1275</v>
      </c>
      <c r="T82" s="62">
        <v>576</v>
      </c>
      <c r="U82" s="61" t="s">
        <v>1276</v>
      </c>
      <c r="V82" s="62">
        <v>37</v>
      </c>
      <c r="W82" s="61" t="s">
        <v>165</v>
      </c>
      <c r="X82" s="62">
        <v>0</v>
      </c>
      <c r="Y82" s="61" t="s">
        <v>1277</v>
      </c>
      <c r="Z82" s="62">
        <v>3</v>
      </c>
      <c r="AA82" s="61" t="s">
        <v>1278</v>
      </c>
      <c r="AB82" s="62">
        <v>4</v>
      </c>
      <c r="AC82" s="61" t="s">
        <v>1279</v>
      </c>
      <c r="AD82" s="62">
        <v>4</v>
      </c>
      <c r="AE82" s="61" t="s">
        <v>1280</v>
      </c>
      <c r="AF82" s="62">
        <v>462</v>
      </c>
      <c r="AG82" s="61" t="s">
        <v>165</v>
      </c>
      <c r="AH82" s="62">
        <v>0</v>
      </c>
      <c r="AI82" s="61" t="s">
        <v>1281</v>
      </c>
      <c r="AJ82" s="62">
        <v>14</v>
      </c>
      <c r="AK82" s="61" t="s">
        <v>1282</v>
      </c>
      <c r="AL82" s="62">
        <v>113</v>
      </c>
      <c r="AM82" s="61" t="s">
        <v>1283</v>
      </c>
      <c r="AN82" s="62">
        <v>134</v>
      </c>
      <c r="AO82" s="61" t="s">
        <v>165</v>
      </c>
      <c r="AP82" s="62">
        <v>0</v>
      </c>
      <c r="AQ82" s="61" t="s">
        <v>165</v>
      </c>
      <c r="AR82" s="62">
        <v>0</v>
      </c>
      <c r="AS82" s="61" t="s">
        <v>165</v>
      </c>
      <c r="AT82" s="62">
        <v>0</v>
      </c>
      <c r="AU82" s="61" t="s">
        <v>165</v>
      </c>
      <c r="AV82" s="62">
        <v>0</v>
      </c>
      <c r="AW82" s="61" t="s">
        <v>1284</v>
      </c>
      <c r="AX82" s="62">
        <v>4</v>
      </c>
      <c r="AY82" s="61" t="s">
        <v>165</v>
      </c>
      <c r="AZ82" s="62">
        <v>0</v>
      </c>
      <c r="BA82" s="61" t="s">
        <v>1285</v>
      </c>
      <c r="BB82" s="62">
        <v>2</v>
      </c>
      <c r="BC82" s="61" t="s">
        <v>165</v>
      </c>
      <c r="BD82" s="62">
        <v>0</v>
      </c>
      <c r="BE82" s="61" t="s">
        <v>1286</v>
      </c>
      <c r="BF82" s="62">
        <v>8</v>
      </c>
      <c r="BG82" s="61" t="s">
        <v>1287</v>
      </c>
      <c r="BH82" s="62">
        <v>26</v>
      </c>
      <c r="BI82" s="4"/>
    </row>
    <row r="83" spans="1:61" ht="16.5" customHeight="1" thickBot="1" x14ac:dyDescent="0.35">
      <c r="A83" s="41" t="s">
        <v>38</v>
      </c>
      <c r="B83" s="19" t="s">
        <v>142</v>
      </c>
      <c r="C83" s="61" t="s">
        <v>1288</v>
      </c>
      <c r="D83" s="62">
        <v>3268</v>
      </c>
      <c r="E83" s="61" t="s">
        <v>1289</v>
      </c>
      <c r="F83" s="62">
        <v>705</v>
      </c>
      <c r="G83" s="61" t="s">
        <v>1290</v>
      </c>
      <c r="H83" s="62">
        <v>594</v>
      </c>
      <c r="I83" s="61" t="s">
        <v>1291</v>
      </c>
      <c r="J83" s="62">
        <v>2</v>
      </c>
      <c r="K83" s="61" t="s">
        <v>1292</v>
      </c>
      <c r="L83" s="62">
        <v>77</v>
      </c>
      <c r="M83" s="61" t="s">
        <v>1293</v>
      </c>
      <c r="N83" s="62">
        <v>617</v>
      </c>
      <c r="O83" s="61" t="s">
        <v>165</v>
      </c>
      <c r="P83" s="62">
        <v>0</v>
      </c>
      <c r="Q83" s="61" t="s">
        <v>165</v>
      </c>
      <c r="R83" s="62">
        <v>0</v>
      </c>
      <c r="S83" s="61" t="s">
        <v>1294</v>
      </c>
      <c r="T83" s="62">
        <v>383</v>
      </c>
      <c r="U83" s="61" t="s">
        <v>1295</v>
      </c>
      <c r="V83" s="62">
        <v>32</v>
      </c>
      <c r="W83" s="61" t="s">
        <v>165</v>
      </c>
      <c r="X83" s="62">
        <v>0</v>
      </c>
      <c r="Y83" s="61" t="s">
        <v>1296</v>
      </c>
      <c r="Z83" s="62">
        <v>2</v>
      </c>
      <c r="AA83" s="61" t="s">
        <v>1297</v>
      </c>
      <c r="AB83" s="62">
        <v>2</v>
      </c>
      <c r="AC83" s="61" t="s">
        <v>1298</v>
      </c>
      <c r="AD83" s="62">
        <v>15</v>
      </c>
      <c r="AE83" s="61" t="s">
        <v>1299</v>
      </c>
      <c r="AF83" s="62">
        <v>457</v>
      </c>
      <c r="AG83" s="61" t="s">
        <v>165</v>
      </c>
      <c r="AH83" s="62">
        <v>0</v>
      </c>
      <c r="AI83" s="61" t="s">
        <v>165</v>
      </c>
      <c r="AJ83" s="62">
        <v>0</v>
      </c>
      <c r="AK83" s="61" t="s">
        <v>1300</v>
      </c>
      <c r="AL83" s="62">
        <v>127</v>
      </c>
      <c r="AM83" s="61" t="s">
        <v>1301</v>
      </c>
      <c r="AN83" s="62">
        <v>175</v>
      </c>
      <c r="AO83" s="61" t="s">
        <v>1302</v>
      </c>
      <c r="AP83" s="62">
        <v>4</v>
      </c>
      <c r="AQ83" s="61" t="s">
        <v>165</v>
      </c>
      <c r="AR83" s="62">
        <v>0</v>
      </c>
      <c r="AS83" s="61" t="s">
        <v>165</v>
      </c>
      <c r="AT83" s="62">
        <v>0</v>
      </c>
      <c r="AU83" s="61" t="s">
        <v>165</v>
      </c>
      <c r="AV83" s="62">
        <v>0</v>
      </c>
      <c r="AW83" s="61" t="s">
        <v>1303</v>
      </c>
      <c r="AX83" s="62">
        <v>3</v>
      </c>
      <c r="AY83" s="61" t="s">
        <v>165</v>
      </c>
      <c r="AZ83" s="62">
        <v>0</v>
      </c>
      <c r="BA83" s="61" t="s">
        <v>1304</v>
      </c>
      <c r="BB83" s="62">
        <v>19</v>
      </c>
      <c r="BC83" s="61" t="s">
        <v>165</v>
      </c>
      <c r="BD83" s="62">
        <v>0</v>
      </c>
      <c r="BE83" s="61" t="s">
        <v>1305</v>
      </c>
      <c r="BF83" s="62">
        <v>20</v>
      </c>
      <c r="BG83" s="61" t="s">
        <v>1306</v>
      </c>
      <c r="BH83" s="62">
        <v>34</v>
      </c>
      <c r="BI83" s="4"/>
    </row>
    <row r="84" spans="1:61" ht="16.5" customHeight="1" thickBot="1" x14ac:dyDescent="0.35">
      <c r="A84" s="41" t="s">
        <v>38</v>
      </c>
      <c r="B84" s="19" t="s">
        <v>143</v>
      </c>
      <c r="C84" s="61" t="s">
        <v>1307</v>
      </c>
      <c r="D84" s="62">
        <v>3959</v>
      </c>
      <c r="E84" s="61" t="s">
        <v>1308</v>
      </c>
      <c r="F84" s="62">
        <v>732</v>
      </c>
      <c r="G84" s="61" t="s">
        <v>1309</v>
      </c>
      <c r="H84" s="62">
        <v>992</v>
      </c>
      <c r="I84" s="61" t="s">
        <v>1310</v>
      </c>
      <c r="J84" s="62">
        <v>3</v>
      </c>
      <c r="K84" s="61" t="s">
        <v>1311</v>
      </c>
      <c r="L84" s="62">
        <v>55</v>
      </c>
      <c r="M84" s="61" t="s">
        <v>1312</v>
      </c>
      <c r="N84" s="62">
        <v>545</v>
      </c>
      <c r="O84" s="61" t="s">
        <v>165</v>
      </c>
      <c r="P84" s="62">
        <v>0</v>
      </c>
      <c r="Q84" s="61" t="s">
        <v>165</v>
      </c>
      <c r="R84" s="62">
        <v>0</v>
      </c>
      <c r="S84" s="61" t="s">
        <v>1313</v>
      </c>
      <c r="T84" s="62">
        <v>445</v>
      </c>
      <c r="U84" s="61" t="s">
        <v>1314</v>
      </c>
      <c r="V84" s="62">
        <v>71</v>
      </c>
      <c r="W84" s="61" t="s">
        <v>1315</v>
      </c>
      <c r="X84" s="62">
        <v>7</v>
      </c>
      <c r="Y84" s="61" t="s">
        <v>1316</v>
      </c>
      <c r="Z84" s="62">
        <v>6</v>
      </c>
      <c r="AA84" s="61" t="s">
        <v>165</v>
      </c>
      <c r="AB84" s="62">
        <v>0</v>
      </c>
      <c r="AC84" s="61" t="s">
        <v>1317</v>
      </c>
      <c r="AD84" s="62">
        <v>90</v>
      </c>
      <c r="AE84" s="61" t="s">
        <v>1318</v>
      </c>
      <c r="AF84" s="62">
        <v>606</v>
      </c>
      <c r="AG84" s="61" t="s">
        <v>165</v>
      </c>
      <c r="AH84" s="62">
        <v>0</v>
      </c>
      <c r="AI84" s="61" t="s">
        <v>1319</v>
      </c>
      <c r="AJ84" s="62">
        <v>5</v>
      </c>
      <c r="AK84" s="61" t="s">
        <v>1320</v>
      </c>
      <c r="AL84" s="62">
        <v>89</v>
      </c>
      <c r="AM84" s="61" t="s">
        <v>1321</v>
      </c>
      <c r="AN84" s="62">
        <v>235</v>
      </c>
      <c r="AO84" s="61" t="s">
        <v>165</v>
      </c>
      <c r="AP84" s="62">
        <v>0</v>
      </c>
      <c r="AQ84" s="61" t="s">
        <v>165</v>
      </c>
      <c r="AR84" s="62">
        <v>0</v>
      </c>
      <c r="AS84" s="61" t="s">
        <v>1322</v>
      </c>
      <c r="AT84" s="62">
        <v>1</v>
      </c>
      <c r="AU84" s="61" t="s">
        <v>165</v>
      </c>
      <c r="AV84" s="62">
        <v>0</v>
      </c>
      <c r="AW84" s="61" t="s">
        <v>165</v>
      </c>
      <c r="AX84" s="62">
        <v>0</v>
      </c>
      <c r="AY84" s="61" t="s">
        <v>165</v>
      </c>
      <c r="AZ84" s="62">
        <v>0</v>
      </c>
      <c r="BA84" s="61" t="s">
        <v>1323</v>
      </c>
      <c r="BB84" s="62">
        <v>4</v>
      </c>
      <c r="BC84" s="61" t="s">
        <v>165</v>
      </c>
      <c r="BD84" s="62">
        <v>0</v>
      </c>
      <c r="BE84" s="61" t="s">
        <v>1324</v>
      </c>
      <c r="BF84" s="62">
        <v>13</v>
      </c>
      <c r="BG84" s="61" t="s">
        <v>1325</v>
      </c>
      <c r="BH84" s="62">
        <v>60</v>
      </c>
      <c r="BI84" s="4"/>
    </row>
    <row r="85" spans="1:61" ht="16.5" customHeight="1" thickBot="1" x14ac:dyDescent="0.35">
      <c r="A85" s="41" t="s">
        <v>38</v>
      </c>
      <c r="B85" s="19" t="s">
        <v>144</v>
      </c>
      <c r="C85" s="61" t="s">
        <v>1326</v>
      </c>
      <c r="D85" s="62">
        <v>2869</v>
      </c>
      <c r="E85" s="61" t="s">
        <v>1327</v>
      </c>
      <c r="F85" s="62">
        <v>479</v>
      </c>
      <c r="G85" s="61" t="s">
        <v>1328</v>
      </c>
      <c r="H85" s="62">
        <v>785</v>
      </c>
      <c r="I85" s="61" t="s">
        <v>165</v>
      </c>
      <c r="J85" s="62">
        <v>0</v>
      </c>
      <c r="K85" s="61" t="s">
        <v>1329</v>
      </c>
      <c r="L85" s="62">
        <v>21</v>
      </c>
      <c r="M85" s="61" t="s">
        <v>1330</v>
      </c>
      <c r="N85" s="62">
        <v>427</v>
      </c>
      <c r="O85" s="61" t="s">
        <v>165</v>
      </c>
      <c r="P85" s="62">
        <v>0</v>
      </c>
      <c r="Q85" s="61" t="s">
        <v>165</v>
      </c>
      <c r="R85" s="62">
        <v>0</v>
      </c>
      <c r="S85" s="61" t="s">
        <v>1331</v>
      </c>
      <c r="T85" s="62">
        <v>290</v>
      </c>
      <c r="U85" s="61" t="s">
        <v>1332</v>
      </c>
      <c r="V85" s="62">
        <v>76</v>
      </c>
      <c r="W85" s="61" t="s">
        <v>165</v>
      </c>
      <c r="X85" s="62">
        <v>0</v>
      </c>
      <c r="Y85" s="61" t="s">
        <v>165</v>
      </c>
      <c r="Z85" s="62">
        <v>0</v>
      </c>
      <c r="AA85" s="61" t="s">
        <v>1333</v>
      </c>
      <c r="AB85" s="62">
        <v>1</v>
      </c>
      <c r="AC85" s="61" t="s">
        <v>1334</v>
      </c>
      <c r="AD85" s="62">
        <v>27</v>
      </c>
      <c r="AE85" s="61" t="s">
        <v>1335</v>
      </c>
      <c r="AF85" s="62">
        <v>422</v>
      </c>
      <c r="AG85" s="61" t="s">
        <v>165</v>
      </c>
      <c r="AH85" s="62">
        <v>0</v>
      </c>
      <c r="AI85" s="61" t="s">
        <v>1336</v>
      </c>
      <c r="AJ85" s="62">
        <v>5</v>
      </c>
      <c r="AK85" s="61" t="s">
        <v>1337</v>
      </c>
      <c r="AL85" s="62">
        <v>87</v>
      </c>
      <c r="AM85" s="61" t="s">
        <v>1338</v>
      </c>
      <c r="AN85" s="62">
        <v>176</v>
      </c>
      <c r="AO85" s="61" t="s">
        <v>1339</v>
      </c>
      <c r="AP85" s="62">
        <v>2</v>
      </c>
      <c r="AQ85" s="61" t="s">
        <v>165</v>
      </c>
      <c r="AR85" s="62">
        <v>0</v>
      </c>
      <c r="AS85" s="61" t="s">
        <v>165</v>
      </c>
      <c r="AT85" s="62">
        <v>0</v>
      </c>
      <c r="AU85" s="61" t="s">
        <v>165</v>
      </c>
      <c r="AV85" s="62">
        <v>0</v>
      </c>
      <c r="AW85" s="61" t="s">
        <v>1340</v>
      </c>
      <c r="AX85" s="62">
        <v>5</v>
      </c>
      <c r="AY85" s="61" t="s">
        <v>1341</v>
      </c>
      <c r="AZ85" s="62">
        <v>13</v>
      </c>
      <c r="BA85" s="61" t="s">
        <v>982</v>
      </c>
      <c r="BB85" s="62">
        <v>1</v>
      </c>
      <c r="BC85" s="61" t="s">
        <v>165</v>
      </c>
      <c r="BD85" s="62">
        <v>0</v>
      </c>
      <c r="BE85" s="61" t="s">
        <v>1342</v>
      </c>
      <c r="BF85" s="62">
        <v>10</v>
      </c>
      <c r="BG85" s="61" t="s">
        <v>1343</v>
      </c>
      <c r="BH85" s="62">
        <v>42</v>
      </c>
      <c r="BI85" s="4"/>
    </row>
    <row r="86" spans="1:61" ht="16.5" customHeight="1" thickBot="1" x14ac:dyDescent="0.35">
      <c r="A86" s="41" t="s">
        <v>38</v>
      </c>
      <c r="B86" s="19" t="s">
        <v>145</v>
      </c>
      <c r="C86" s="61" t="s">
        <v>1344</v>
      </c>
      <c r="D86" s="62">
        <v>2867</v>
      </c>
      <c r="E86" s="61" t="s">
        <v>1345</v>
      </c>
      <c r="F86" s="62">
        <v>559</v>
      </c>
      <c r="G86" s="61" t="s">
        <v>1346</v>
      </c>
      <c r="H86" s="62">
        <v>711</v>
      </c>
      <c r="I86" s="61" t="s">
        <v>1347</v>
      </c>
      <c r="J86" s="62">
        <v>1</v>
      </c>
      <c r="K86" s="61" t="s">
        <v>1348</v>
      </c>
      <c r="L86" s="62">
        <v>90</v>
      </c>
      <c r="M86" s="61" t="s">
        <v>1349</v>
      </c>
      <c r="N86" s="62">
        <v>526</v>
      </c>
      <c r="O86" s="61" t="s">
        <v>165</v>
      </c>
      <c r="P86" s="62">
        <v>0</v>
      </c>
      <c r="Q86" s="61" t="s">
        <v>165</v>
      </c>
      <c r="R86" s="62">
        <v>0</v>
      </c>
      <c r="S86" s="61" t="s">
        <v>1350</v>
      </c>
      <c r="T86" s="62">
        <v>262</v>
      </c>
      <c r="U86" s="61" t="s">
        <v>1351</v>
      </c>
      <c r="V86" s="62">
        <v>3</v>
      </c>
      <c r="W86" s="61" t="s">
        <v>165</v>
      </c>
      <c r="X86" s="62">
        <v>0</v>
      </c>
      <c r="Y86" s="61" t="s">
        <v>1352</v>
      </c>
      <c r="Z86" s="62">
        <v>2</v>
      </c>
      <c r="AA86" s="61" t="s">
        <v>165</v>
      </c>
      <c r="AB86" s="62">
        <v>0</v>
      </c>
      <c r="AC86" s="61" t="s">
        <v>1353</v>
      </c>
      <c r="AD86" s="62">
        <v>9</v>
      </c>
      <c r="AE86" s="61" t="s">
        <v>1354</v>
      </c>
      <c r="AF86" s="62">
        <v>321</v>
      </c>
      <c r="AG86" s="61" t="s">
        <v>165</v>
      </c>
      <c r="AH86" s="62">
        <v>0</v>
      </c>
      <c r="AI86" s="61" t="s">
        <v>1355</v>
      </c>
      <c r="AJ86" s="62">
        <v>20</v>
      </c>
      <c r="AK86" s="61" t="s">
        <v>1356</v>
      </c>
      <c r="AL86" s="62">
        <v>101</v>
      </c>
      <c r="AM86" s="61" t="s">
        <v>1357</v>
      </c>
      <c r="AN86" s="62">
        <v>213</v>
      </c>
      <c r="AO86" s="61" t="s">
        <v>1358</v>
      </c>
      <c r="AP86" s="62">
        <v>2</v>
      </c>
      <c r="AQ86" s="61" t="s">
        <v>165</v>
      </c>
      <c r="AR86" s="62">
        <v>0</v>
      </c>
      <c r="AS86" s="61" t="s">
        <v>165</v>
      </c>
      <c r="AT86" s="62">
        <v>0</v>
      </c>
      <c r="AU86" s="61" t="s">
        <v>165</v>
      </c>
      <c r="AV86" s="62">
        <v>0</v>
      </c>
      <c r="AW86" s="61" t="s">
        <v>165</v>
      </c>
      <c r="AX86" s="62">
        <v>0</v>
      </c>
      <c r="AY86" s="61" t="s">
        <v>1359</v>
      </c>
      <c r="AZ86" s="62">
        <v>6</v>
      </c>
      <c r="BA86" s="61" t="s">
        <v>1360</v>
      </c>
      <c r="BB86" s="62">
        <v>2</v>
      </c>
      <c r="BC86" s="61" t="s">
        <v>165</v>
      </c>
      <c r="BD86" s="62">
        <v>0</v>
      </c>
      <c r="BE86" s="61" t="s">
        <v>1361</v>
      </c>
      <c r="BF86" s="62">
        <v>3</v>
      </c>
      <c r="BG86" s="61" t="s">
        <v>1362</v>
      </c>
      <c r="BH86" s="62">
        <v>36</v>
      </c>
      <c r="BI86" s="4"/>
    </row>
    <row r="87" spans="1:61" ht="16.5" customHeight="1" thickBot="1" x14ac:dyDescent="0.35">
      <c r="A87" s="41" t="s">
        <v>38</v>
      </c>
      <c r="B87" s="19" t="s">
        <v>146</v>
      </c>
      <c r="C87" s="61" t="s">
        <v>1363</v>
      </c>
      <c r="D87" s="62">
        <v>1812</v>
      </c>
      <c r="E87" s="61" t="s">
        <v>1364</v>
      </c>
      <c r="F87" s="62">
        <v>415</v>
      </c>
      <c r="G87" s="61" t="s">
        <v>1365</v>
      </c>
      <c r="H87" s="62">
        <v>501</v>
      </c>
      <c r="I87" s="61" t="s">
        <v>165</v>
      </c>
      <c r="J87" s="62">
        <v>0</v>
      </c>
      <c r="K87" s="61" t="s">
        <v>1366</v>
      </c>
      <c r="L87" s="62">
        <v>20</v>
      </c>
      <c r="M87" s="61" t="s">
        <v>1367</v>
      </c>
      <c r="N87" s="62">
        <v>215</v>
      </c>
      <c r="O87" s="61" t="s">
        <v>165</v>
      </c>
      <c r="P87" s="62">
        <v>0</v>
      </c>
      <c r="Q87" s="61" t="s">
        <v>165</v>
      </c>
      <c r="R87" s="62">
        <v>0</v>
      </c>
      <c r="S87" s="61" t="s">
        <v>1368</v>
      </c>
      <c r="T87" s="62">
        <v>220</v>
      </c>
      <c r="U87" s="61" t="s">
        <v>1369</v>
      </c>
      <c r="V87" s="62">
        <v>10</v>
      </c>
      <c r="W87" s="61" t="s">
        <v>1370</v>
      </c>
      <c r="X87" s="62">
        <v>3</v>
      </c>
      <c r="Y87" s="61" t="s">
        <v>1371</v>
      </c>
      <c r="Z87" s="62">
        <v>2</v>
      </c>
      <c r="AA87" s="61" t="s">
        <v>1372</v>
      </c>
      <c r="AB87" s="62">
        <v>1</v>
      </c>
      <c r="AC87" s="61" t="s">
        <v>1373</v>
      </c>
      <c r="AD87" s="62">
        <v>6</v>
      </c>
      <c r="AE87" s="61" t="s">
        <v>1374</v>
      </c>
      <c r="AF87" s="62">
        <v>215</v>
      </c>
      <c r="AG87" s="61" t="s">
        <v>165</v>
      </c>
      <c r="AH87" s="62">
        <v>0</v>
      </c>
      <c r="AI87" s="61" t="s">
        <v>1375</v>
      </c>
      <c r="AJ87" s="62">
        <v>10</v>
      </c>
      <c r="AK87" s="61" t="s">
        <v>1376</v>
      </c>
      <c r="AL87" s="62">
        <v>78</v>
      </c>
      <c r="AM87" s="61" t="s">
        <v>1377</v>
      </c>
      <c r="AN87" s="62">
        <v>70</v>
      </c>
      <c r="AO87" s="61" t="s">
        <v>1378</v>
      </c>
      <c r="AP87" s="62">
        <v>1</v>
      </c>
      <c r="AQ87" s="61" t="s">
        <v>165</v>
      </c>
      <c r="AR87" s="62">
        <v>0</v>
      </c>
      <c r="AS87" s="61" t="s">
        <v>165</v>
      </c>
      <c r="AT87" s="62">
        <v>0</v>
      </c>
      <c r="AU87" s="61" t="s">
        <v>165</v>
      </c>
      <c r="AV87" s="62">
        <v>0</v>
      </c>
      <c r="AW87" s="61" t="s">
        <v>165</v>
      </c>
      <c r="AX87" s="62">
        <v>0</v>
      </c>
      <c r="AY87" s="61" t="s">
        <v>165</v>
      </c>
      <c r="AZ87" s="62">
        <v>0</v>
      </c>
      <c r="BA87" s="61" t="s">
        <v>1379</v>
      </c>
      <c r="BB87" s="62">
        <v>4</v>
      </c>
      <c r="BC87" s="61" t="s">
        <v>165</v>
      </c>
      <c r="BD87" s="62">
        <v>0</v>
      </c>
      <c r="BE87" s="61" t="s">
        <v>218</v>
      </c>
      <c r="BF87" s="62">
        <v>1</v>
      </c>
      <c r="BG87" s="61" t="s">
        <v>1380</v>
      </c>
      <c r="BH87" s="62">
        <v>40</v>
      </c>
      <c r="BI87" s="4"/>
    </row>
    <row r="88" spans="1:61" ht="16.5" customHeight="1" thickBot="1" x14ac:dyDescent="0.35">
      <c r="A88" s="41" t="s">
        <v>38</v>
      </c>
      <c r="B88" s="19" t="s">
        <v>75</v>
      </c>
      <c r="C88" s="61" t="s">
        <v>1381</v>
      </c>
      <c r="D88" s="62">
        <v>2484</v>
      </c>
      <c r="E88" s="61" t="s">
        <v>1382</v>
      </c>
      <c r="F88" s="62">
        <v>441</v>
      </c>
      <c r="G88" s="61" t="s">
        <v>1383</v>
      </c>
      <c r="H88" s="62">
        <v>726</v>
      </c>
      <c r="I88" s="61" t="s">
        <v>1384</v>
      </c>
      <c r="J88" s="62">
        <v>3</v>
      </c>
      <c r="K88" s="61" t="s">
        <v>1385</v>
      </c>
      <c r="L88" s="62">
        <v>36</v>
      </c>
      <c r="M88" s="61" t="s">
        <v>1386</v>
      </c>
      <c r="N88" s="62">
        <v>320</v>
      </c>
      <c r="O88" s="61" t="s">
        <v>165</v>
      </c>
      <c r="P88" s="62">
        <v>0</v>
      </c>
      <c r="Q88" s="61" t="s">
        <v>165</v>
      </c>
      <c r="R88" s="62">
        <v>0</v>
      </c>
      <c r="S88" s="61" t="s">
        <v>1387</v>
      </c>
      <c r="T88" s="62">
        <v>214</v>
      </c>
      <c r="U88" s="61" t="s">
        <v>1388</v>
      </c>
      <c r="V88" s="62">
        <v>25</v>
      </c>
      <c r="W88" s="61" t="s">
        <v>165</v>
      </c>
      <c r="X88" s="62">
        <v>0</v>
      </c>
      <c r="Y88" s="61" t="s">
        <v>165</v>
      </c>
      <c r="Z88" s="62">
        <v>0</v>
      </c>
      <c r="AA88" s="61" t="s">
        <v>165</v>
      </c>
      <c r="AB88" s="62">
        <v>0</v>
      </c>
      <c r="AC88" s="61" t="s">
        <v>1389</v>
      </c>
      <c r="AD88" s="62">
        <v>7</v>
      </c>
      <c r="AE88" s="61" t="s">
        <v>1390</v>
      </c>
      <c r="AF88" s="62">
        <v>300</v>
      </c>
      <c r="AG88" s="61" t="s">
        <v>165</v>
      </c>
      <c r="AH88" s="62">
        <v>0</v>
      </c>
      <c r="AI88" s="61" t="s">
        <v>1391</v>
      </c>
      <c r="AJ88" s="62">
        <v>5</v>
      </c>
      <c r="AK88" s="61" t="s">
        <v>1392</v>
      </c>
      <c r="AL88" s="62">
        <v>159</v>
      </c>
      <c r="AM88" s="61" t="s">
        <v>1393</v>
      </c>
      <c r="AN88" s="62">
        <v>147</v>
      </c>
      <c r="AO88" s="61" t="s">
        <v>1394</v>
      </c>
      <c r="AP88" s="62">
        <v>8</v>
      </c>
      <c r="AQ88" s="61" t="s">
        <v>165</v>
      </c>
      <c r="AR88" s="62">
        <v>0</v>
      </c>
      <c r="AS88" s="61" t="s">
        <v>165</v>
      </c>
      <c r="AT88" s="62">
        <v>0</v>
      </c>
      <c r="AU88" s="61" t="s">
        <v>165</v>
      </c>
      <c r="AV88" s="62">
        <v>0</v>
      </c>
      <c r="AW88" s="61" t="s">
        <v>1395</v>
      </c>
      <c r="AX88" s="62">
        <v>12</v>
      </c>
      <c r="AY88" s="61" t="s">
        <v>1396</v>
      </c>
      <c r="AZ88" s="62">
        <v>2</v>
      </c>
      <c r="BA88" s="61" t="s">
        <v>165</v>
      </c>
      <c r="BB88" s="62">
        <v>0</v>
      </c>
      <c r="BC88" s="61" t="s">
        <v>165</v>
      </c>
      <c r="BD88" s="62">
        <v>0</v>
      </c>
      <c r="BE88" s="61" t="s">
        <v>1397</v>
      </c>
      <c r="BF88" s="62">
        <v>13</v>
      </c>
      <c r="BG88" s="61" t="s">
        <v>1398</v>
      </c>
      <c r="BH88" s="62">
        <v>66</v>
      </c>
      <c r="BI88" s="4"/>
    </row>
    <row r="89" spans="1:61" ht="16.5" customHeight="1" thickBot="1" x14ac:dyDescent="0.35">
      <c r="A89" s="41" t="s">
        <v>38</v>
      </c>
      <c r="B89" s="19" t="s">
        <v>76</v>
      </c>
      <c r="C89" s="61" t="s">
        <v>1399</v>
      </c>
      <c r="D89" s="62">
        <v>2892</v>
      </c>
      <c r="E89" s="61" t="s">
        <v>1400</v>
      </c>
      <c r="F89" s="62">
        <v>468</v>
      </c>
      <c r="G89" s="61" t="s">
        <v>1401</v>
      </c>
      <c r="H89" s="62">
        <v>695</v>
      </c>
      <c r="I89" s="61" t="s">
        <v>165</v>
      </c>
      <c r="J89" s="62">
        <v>0</v>
      </c>
      <c r="K89" s="61" t="s">
        <v>1402</v>
      </c>
      <c r="L89" s="62">
        <v>28</v>
      </c>
      <c r="M89" s="61" t="s">
        <v>1403</v>
      </c>
      <c r="N89" s="62">
        <v>544</v>
      </c>
      <c r="O89" s="61" t="s">
        <v>165</v>
      </c>
      <c r="P89" s="62">
        <v>0</v>
      </c>
      <c r="Q89" s="61" t="s">
        <v>165</v>
      </c>
      <c r="R89" s="62">
        <v>0</v>
      </c>
      <c r="S89" s="61" t="s">
        <v>1404</v>
      </c>
      <c r="T89" s="62">
        <v>243</v>
      </c>
      <c r="U89" s="61" t="s">
        <v>1405</v>
      </c>
      <c r="V89" s="62">
        <v>3</v>
      </c>
      <c r="W89" s="61" t="s">
        <v>165</v>
      </c>
      <c r="X89" s="62">
        <v>0</v>
      </c>
      <c r="Y89" s="61" t="s">
        <v>1406</v>
      </c>
      <c r="Z89" s="62">
        <v>1</v>
      </c>
      <c r="AA89" s="61" t="s">
        <v>165</v>
      </c>
      <c r="AB89" s="62">
        <v>0</v>
      </c>
      <c r="AC89" s="61" t="s">
        <v>1407</v>
      </c>
      <c r="AD89" s="62">
        <v>5</v>
      </c>
      <c r="AE89" s="61" t="s">
        <v>1408</v>
      </c>
      <c r="AF89" s="62">
        <v>520</v>
      </c>
      <c r="AG89" s="61" t="s">
        <v>165</v>
      </c>
      <c r="AH89" s="62">
        <v>0</v>
      </c>
      <c r="AI89" s="61" t="s">
        <v>1409</v>
      </c>
      <c r="AJ89" s="62">
        <v>6</v>
      </c>
      <c r="AK89" s="61" t="s">
        <v>1410</v>
      </c>
      <c r="AL89" s="62">
        <v>96</v>
      </c>
      <c r="AM89" s="61" t="s">
        <v>1411</v>
      </c>
      <c r="AN89" s="62">
        <v>175</v>
      </c>
      <c r="AO89" s="61" t="s">
        <v>165</v>
      </c>
      <c r="AP89" s="62">
        <v>0</v>
      </c>
      <c r="AQ89" s="61" t="s">
        <v>165</v>
      </c>
      <c r="AR89" s="62">
        <v>0</v>
      </c>
      <c r="AS89" s="61" t="s">
        <v>165</v>
      </c>
      <c r="AT89" s="62">
        <v>0</v>
      </c>
      <c r="AU89" s="61" t="s">
        <v>165</v>
      </c>
      <c r="AV89" s="62">
        <v>0</v>
      </c>
      <c r="AW89" s="61" t="s">
        <v>165</v>
      </c>
      <c r="AX89" s="62">
        <v>0</v>
      </c>
      <c r="AY89" s="61" t="s">
        <v>1412</v>
      </c>
      <c r="AZ89" s="62">
        <v>11</v>
      </c>
      <c r="BA89" s="61" t="s">
        <v>1413</v>
      </c>
      <c r="BB89" s="62">
        <v>2</v>
      </c>
      <c r="BC89" s="61" t="s">
        <v>165</v>
      </c>
      <c r="BD89" s="62">
        <v>0</v>
      </c>
      <c r="BE89" s="61" t="s">
        <v>1414</v>
      </c>
      <c r="BF89" s="62">
        <v>10</v>
      </c>
      <c r="BG89" s="61" t="s">
        <v>1415</v>
      </c>
      <c r="BH89" s="62">
        <v>85</v>
      </c>
      <c r="BI89" s="4"/>
    </row>
    <row r="90" spans="1:61" ht="16.5" customHeight="1" thickBot="1" x14ac:dyDescent="0.35">
      <c r="A90" s="41" t="s">
        <v>38</v>
      </c>
      <c r="B90" s="19" t="s">
        <v>77</v>
      </c>
      <c r="C90" s="61" t="s">
        <v>1416</v>
      </c>
      <c r="D90" s="62">
        <v>3381</v>
      </c>
      <c r="E90" s="61" t="s">
        <v>1417</v>
      </c>
      <c r="F90" s="62">
        <v>634</v>
      </c>
      <c r="G90" s="61" t="s">
        <v>1418</v>
      </c>
      <c r="H90" s="62">
        <v>963</v>
      </c>
      <c r="I90" s="61" t="s">
        <v>1419</v>
      </c>
      <c r="J90" s="62">
        <v>6</v>
      </c>
      <c r="K90" s="61" t="s">
        <v>1420</v>
      </c>
      <c r="L90" s="62">
        <v>60</v>
      </c>
      <c r="M90" s="61" t="s">
        <v>1421</v>
      </c>
      <c r="N90" s="62">
        <v>620</v>
      </c>
      <c r="O90" s="61" t="s">
        <v>165</v>
      </c>
      <c r="P90" s="62">
        <v>0</v>
      </c>
      <c r="Q90" s="61" t="s">
        <v>165</v>
      </c>
      <c r="R90" s="62">
        <v>0</v>
      </c>
      <c r="S90" s="61" t="s">
        <v>1422</v>
      </c>
      <c r="T90" s="62">
        <v>303</v>
      </c>
      <c r="U90" s="61" t="s">
        <v>1423</v>
      </c>
      <c r="V90" s="62">
        <v>27</v>
      </c>
      <c r="W90" s="61" t="s">
        <v>165</v>
      </c>
      <c r="X90" s="62">
        <v>0</v>
      </c>
      <c r="Y90" s="61" t="s">
        <v>165</v>
      </c>
      <c r="Z90" s="62">
        <v>0</v>
      </c>
      <c r="AA90" s="61" t="s">
        <v>1179</v>
      </c>
      <c r="AB90" s="62">
        <v>1</v>
      </c>
      <c r="AC90" s="61" t="s">
        <v>1424</v>
      </c>
      <c r="AD90" s="62">
        <v>5</v>
      </c>
      <c r="AE90" s="61" t="s">
        <v>1425</v>
      </c>
      <c r="AF90" s="62">
        <v>400</v>
      </c>
      <c r="AG90" s="61" t="s">
        <v>165</v>
      </c>
      <c r="AH90" s="62">
        <v>0</v>
      </c>
      <c r="AI90" s="61" t="s">
        <v>1426</v>
      </c>
      <c r="AJ90" s="62">
        <v>5</v>
      </c>
      <c r="AK90" s="61" t="s">
        <v>1427</v>
      </c>
      <c r="AL90" s="62">
        <v>130</v>
      </c>
      <c r="AM90" s="61" t="s">
        <v>1428</v>
      </c>
      <c r="AN90" s="62">
        <v>107</v>
      </c>
      <c r="AO90" s="61" t="s">
        <v>1429</v>
      </c>
      <c r="AP90" s="62">
        <v>8</v>
      </c>
      <c r="AQ90" s="61" t="s">
        <v>165</v>
      </c>
      <c r="AR90" s="62">
        <v>0</v>
      </c>
      <c r="AS90" s="61" t="s">
        <v>165</v>
      </c>
      <c r="AT90" s="62">
        <v>0</v>
      </c>
      <c r="AU90" s="61" t="s">
        <v>165</v>
      </c>
      <c r="AV90" s="62">
        <v>0</v>
      </c>
      <c r="AW90" s="61" t="s">
        <v>165</v>
      </c>
      <c r="AX90" s="62">
        <v>0</v>
      </c>
      <c r="AY90" s="61" t="s">
        <v>1430</v>
      </c>
      <c r="AZ90" s="62">
        <v>1</v>
      </c>
      <c r="BA90" s="61" t="s">
        <v>1431</v>
      </c>
      <c r="BB90" s="62">
        <v>4</v>
      </c>
      <c r="BC90" s="61" t="s">
        <v>165</v>
      </c>
      <c r="BD90" s="62">
        <v>0</v>
      </c>
      <c r="BE90" s="61" t="s">
        <v>1432</v>
      </c>
      <c r="BF90" s="62">
        <v>59</v>
      </c>
      <c r="BG90" s="61" t="s">
        <v>1433</v>
      </c>
      <c r="BH90" s="62">
        <v>48</v>
      </c>
      <c r="BI90" s="4"/>
    </row>
    <row r="91" spans="1:61" ht="16.5" customHeight="1" thickBot="1" x14ac:dyDescent="0.35">
      <c r="A91" s="41" t="s">
        <v>38</v>
      </c>
      <c r="B91" s="19" t="s">
        <v>78</v>
      </c>
      <c r="C91" s="61" t="s">
        <v>1434</v>
      </c>
      <c r="D91" s="62">
        <v>2045</v>
      </c>
      <c r="E91" s="61" t="s">
        <v>1435</v>
      </c>
      <c r="F91" s="62">
        <v>442</v>
      </c>
      <c r="G91" s="61" t="s">
        <v>1436</v>
      </c>
      <c r="H91" s="62">
        <v>516</v>
      </c>
      <c r="I91" s="61" t="s">
        <v>1437</v>
      </c>
      <c r="J91" s="62">
        <v>1</v>
      </c>
      <c r="K91" s="61" t="s">
        <v>1438</v>
      </c>
      <c r="L91" s="62">
        <v>11</v>
      </c>
      <c r="M91" s="61" t="s">
        <v>1439</v>
      </c>
      <c r="N91" s="62">
        <v>173</v>
      </c>
      <c r="O91" s="61" t="s">
        <v>165</v>
      </c>
      <c r="P91" s="62">
        <v>0</v>
      </c>
      <c r="Q91" s="61" t="s">
        <v>165</v>
      </c>
      <c r="R91" s="62">
        <v>0</v>
      </c>
      <c r="S91" s="61" t="s">
        <v>1440</v>
      </c>
      <c r="T91" s="62">
        <v>306</v>
      </c>
      <c r="U91" s="61" t="s">
        <v>1441</v>
      </c>
      <c r="V91" s="62">
        <v>11</v>
      </c>
      <c r="W91" s="61" t="s">
        <v>1442</v>
      </c>
      <c r="X91" s="62">
        <v>9</v>
      </c>
      <c r="Y91" s="61" t="s">
        <v>1443</v>
      </c>
      <c r="Z91" s="62">
        <v>2</v>
      </c>
      <c r="AA91" s="61" t="s">
        <v>165</v>
      </c>
      <c r="AB91" s="62">
        <v>0</v>
      </c>
      <c r="AC91" s="61" t="s">
        <v>1444</v>
      </c>
      <c r="AD91" s="62">
        <v>5</v>
      </c>
      <c r="AE91" s="61" t="s">
        <v>1445</v>
      </c>
      <c r="AF91" s="62">
        <v>357</v>
      </c>
      <c r="AG91" s="61" t="s">
        <v>165</v>
      </c>
      <c r="AH91" s="62">
        <v>0</v>
      </c>
      <c r="AI91" s="61" t="s">
        <v>1446</v>
      </c>
      <c r="AJ91" s="62">
        <v>42</v>
      </c>
      <c r="AK91" s="61" t="s">
        <v>1447</v>
      </c>
      <c r="AL91" s="62">
        <v>40</v>
      </c>
      <c r="AM91" s="61" t="s">
        <v>1448</v>
      </c>
      <c r="AN91" s="62">
        <v>89</v>
      </c>
      <c r="AO91" s="61" t="s">
        <v>1449</v>
      </c>
      <c r="AP91" s="62">
        <v>2</v>
      </c>
      <c r="AQ91" s="61" t="s">
        <v>165</v>
      </c>
      <c r="AR91" s="62">
        <v>0</v>
      </c>
      <c r="AS91" s="61" t="s">
        <v>165</v>
      </c>
      <c r="AT91" s="62">
        <v>0</v>
      </c>
      <c r="AU91" s="61" t="s">
        <v>165</v>
      </c>
      <c r="AV91" s="62">
        <v>0</v>
      </c>
      <c r="AW91" s="61" t="s">
        <v>165</v>
      </c>
      <c r="AX91" s="62">
        <v>0</v>
      </c>
      <c r="AY91" s="61" t="s">
        <v>165</v>
      </c>
      <c r="AZ91" s="62">
        <v>0</v>
      </c>
      <c r="BA91" s="61" t="s">
        <v>1450</v>
      </c>
      <c r="BB91" s="62">
        <v>8</v>
      </c>
      <c r="BC91" s="61" t="s">
        <v>165</v>
      </c>
      <c r="BD91" s="62">
        <v>0</v>
      </c>
      <c r="BE91" s="61" t="s">
        <v>1451</v>
      </c>
      <c r="BF91" s="62">
        <v>18</v>
      </c>
      <c r="BG91" s="61" t="s">
        <v>1452</v>
      </c>
      <c r="BH91" s="62">
        <v>13</v>
      </c>
      <c r="BI91" s="4"/>
    </row>
    <row r="92" spans="1:61" ht="16.5" customHeight="1" thickBot="1" x14ac:dyDescent="0.35">
      <c r="A92" s="41" t="s">
        <v>38</v>
      </c>
      <c r="B92" s="19" t="s">
        <v>79</v>
      </c>
      <c r="C92" s="61" t="s">
        <v>1453</v>
      </c>
      <c r="D92" s="62">
        <v>1737</v>
      </c>
      <c r="E92" s="61" t="s">
        <v>1454</v>
      </c>
      <c r="F92" s="62">
        <v>345</v>
      </c>
      <c r="G92" s="61" t="s">
        <v>1455</v>
      </c>
      <c r="H92" s="62">
        <v>485</v>
      </c>
      <c r="I92" s="61" t="s">
        <v>1456</v>
      </c>
      <c r="J92" s="62">
        <v>3</v>
      </c>
      <c r="K92" s="61" t="s">
        <v>1457</v>
      </c>
      <c r="L92" s="62">
        <v>25</v>
      </c>
      <c r="M92" s="61" t="s">
        <v>1458</v>
      </c>
      <c r="N92" s="62">
        <v>163</v>
      </c>
      <c r="O92" s="61" t="s">
        <v>165</v>
      </c>
      <c r="P92" s="62">
        <v>0</v>
      </c>
      <c r="Q92" s="61" t="s">
        <v>165</v>
      </c>
      <c r="R92" s="62">
        <v>0</v>
      </c>
      <c r="S92" s="61" t="s">
        <v>1459</v>
      </c>
      <c r="T92" s="62">
        <v>183</v>
      </c>
      <c r="U92" s="61" t="s">
        <v>1460</v>
      </c>
      <c r="V92" s="62">
        <v>34</v>
      </c>
      <c r="W92" s="61" t="s">
        <v>165</v>
      </c>
      <c r="X92" s="62">
        <v>0</v>
      </c>
      <c r="Y92" s="61" t="s">
        <v>1461</v>
      </c>
      <c r="Z92" s="62">
        <v>3</v>
      </c>
      <c r="AA92" s="61" t="s">
        <v>1462</v>
      </c>
      <c r="AB92" s="62">
        <v>2</v>
      </c>
      <c r="AC92" s="61" t="s">
        <v>1463</v>
      </c>
      <c r="AD92" s="62">
        <v>13</v>
      </c>
      <c r="AE92" s="61" t="s">
        <v>1464</v>
      </c>
      <c r="AF92" s="62">
        <v>294</v>
      </c>
      <c r="AG92" s="61" t="s">
        <v>165</v>
      </c>
      <c r="AH92" s="62">
        <v>0</v>
      </c>
      <c r="AI92" s="61" t="s">
        <v>1465</v>
      </c>
      <c r="AJ92" s="62">
        <v>23</v>
      </c>
      <c r="AK92" s="61" t="s">
        <v>1466</v>
      </c>
      <c r="AL92" s="62">
        <v>11</v>
      </c>
      <c r="AM92" s="61" t="s">
        <v>1467</v>
      </c>
      <c r="AN92" s="62">
        <v>129</v>
      </c>
      <c r="AO92" s="61" t="s">
        <v>1468</v>
      </c>
      <c r="AP92" s="62">
        <v>1</v>
      </c>
      <c r="AQ92" s="61" t="s">
        <v>165</v>
      </c>
      <c r="AR92" s="62">
        <v>0</v>
      </c>
      <c r="AS92" s="61" t="s">
        <v>165</v>
      </c>
      <c r="AT92" s="62">
        <v>0</v>
      </c>
      <c r="AU92" s="61" t="s">
        <v>1469</v>
      </c>
      <c r="AV92" s="62">
        <v>3</v>
      </c>
      <c r="AW92" s="61" t="s">
        <v>165</v>
      </c>
      <c r="AX92" s="62">
        <v>0</v>
      </c>
      <c r="AY92" s="61" t="s">
        <v>165</v>
      </c>
      <c r="AZ92" s="62">
        <v>0</v>
      </c>
      <c r="BA92" s="61" t="s">
        <v>1470</v>
      </c>
      <c r="BB92" s="62">
        <v>1</v>
      </c>
      <c r="BC92" s="61" t="s">
        <v>165</v>
      </c>
      <c r="BD92" s="62">
        <v>0</v>
      </c>
      <c r="BE92" s="61" t="s">
        <v>1471</v>
      </c>
      <c r="BF92" s="62">
        <v>2</v>
      </c>
      <c r="BG92" s="61" t="s">
        <v>1472</v>
      </c>
      <c r="BH92" s="62">
        <v>17</v>
      </c>
      <c r="BI92" s="4"/>
    </row>
    <row r="93" spans="1:61" ht="16.5" customHeight="1" thickBot="1" x14ac:dyDescent="0.35">
      <c r="A93" s="41" t="s">
        <v>38</v>
      </c>
      <c r="B93" s="19" t="s">
        <v>80</v>
      </c>
      <c r="C93" s="61" t="s">
        <v>1473</v>
      </c>
      <c r="D93" s="62">
        <v>3000</v>
      </c>
      <c r="E93" s="61" t="s">
        <v>1474</v>
      </c>
      <c r="F93" s="62">
        <v>637</v>
      </c>
      <c r="G93" s="61" t="s">
        <v>1475</v>
      </c>
      <c r="H93" s="62">
        <v>433</v>
      </c>
      <c r="I93" s="61" t="s">
        <v>1476</v>
      </c>
      <c r="J93" s="62">
        <v>14</v>
      </c>
      <c r="K93" s="61" t="s">
        <v>1477</v>
      </c>
      <c r="L93" s="62">
        <v>57</v>
      </c>
      <c r="M93" s="61" t="s">
        <v>1478</v>
      </c>
      <c r="N93" s="62">
        <v>672</v>
      </c>
      <c r="O93" s="61" t="s">
        <v>165</v>
      </c>
      <c r="P93" s="62">
        <v>0</v>
      </c>
      <c r="Q93" s="61" t="s">
        <v>165</v>
      </c>
      <c r="R93" s="62">
        <v>0</v>
      </c>
      <c r="S93" s="61" t="s">
        <v>1479</v>
      </c>
      <c r="T93" s="62">
        <v>375</v>
      </c>
      <c r="U93" s="61" t="s">
        <v>1480</v>
      </c>
      <c r="V93" s="62">
        <v>17</v>
      </c>
      <c r="W93" s="61" t="s">
        <v>1481</v>
      </c>
      <c r="X93" s="62">
        <v>2</v>
      </c>
      <c r="Y93" s="61" t="s">
        <v>1482</v>
      </c>
      <c r="Z93" s="62">
        <v>2</v>
      </c>
      <c r="AA93" s="61" t="s">
        <v>1483</v>
      </c>
      <c r="AB93" s="62">
        <v>5</v>
      </c>
      <c r="AC93" s="61" t="s">
        <v>1484</v>
      </c>
      <c r="AD93" s="62">
        <v>20</v>
      </c>
      <c r="AE93" s="61" t="s">
        <v>1485</v>
      </c>
      <c r="AF93" s="62">
        <v>501</v>
      </c>
      <c r="AG93" s="61" t="s">
        <v>165</v>
      </c>
      <c r="AH93" s="62">
        <v>0</v>
      </c>
      <c r="AI93" s="61" t="s">
        <v>1486</v>
      </c>
      <c r="AJ93" s="62">
        <v>16</v>
      </c>
      <c r="AK93" s="61" t="s">
        <v>1487</v>
      </c>
      <c r="AL93" s="62">
        <v>20</v>
      </c>
      <c r="AM93" s="61" t="s">
        <v>1488</v>
      </c>
      <c r="AN93" s="62">
        <v>186</v>
      </c>
      <c r="AO93" s="61" t="s">
        <v>1489</v>
      </c>
      <c r="AP93" s="62">
        <v>4</v>
      </c>
      <c r="AQ93" s="61" t="s">
        <v>165</v>
      </c>
      <c r="AR93" s="62">
        <v>0</v>
      </c>
      <c r="AS93" s="61" t="s">
        <v>165</v>
      </c>
      <c r="AT93" s="62">
        <v>0</v>
      </c>
      <c r="AU93" s="61" t="s">
        <v>165</v>
      </c>
      <c r="AV93" s="62">
        <v>0</v>
      </c>
      <c r="AW93" s="61" t="s">
        <v>165</v>
      </c>
      <c r="AX93" s="62">
        <v>0</v>
      </c>
      <c r="AY93" s="61" t="s">
        <v>165</v>
      </c>
      <c r="AZ93" s="62">
        <v>0</v>
      </c>
      <c r="BA93" s="61" t="s">
        <v>1490</v>
      </c>
      <c r="BB93" s="62">
        <v>1</v>
      </c>
      <c r="BC93" s="61" t="s">
        <v>165</v>
      </c>
      <c r="BD93" s="62">
        <v>0</v>
      </c>
      <c r="BE93" s="61" t="s">
        <v>1491</v>
      </c>
      <c r="BF93" s="62">
        <v>8</v>
      </c>
      <c r="BG93" s="61" t="s">
        <v>1492</v>
      </c>
      <c r="BH93" s="62">
        <v>30</v>
      </c>
      <c r="BI93" s="4"/>
    </row>
    <row r="94" spans="1:61" ht="16.5" customHeight="1" thickBot="1" x14ac:dyDescent="0.35">
      <c r="A94" s="41" t="s">
        <v>38</v>
      </c>
      <c r="B94" s="19" t="s">
        <v>81</v>
      </c>
      <c r="C94" s="61" t="s">
        <v>1493</v>
      </c>
      <c r="D94" s="62">
        <v>1238</v>
      </c>
      <c r="E94" s="61" t="s">
        <v>1494</v>
      </c>
      <c r="F94" s="62">
        <v>246</v>
      </c>
      <c r="G94" s="61" t="s">
        <v>1495</v>
      </c>
      <c r="H94" s="62">
        <v>318</v>
      </c>
      <c r="I94" s="61" t="s">
        <v>165</v>
      </c>
      <c r="J94" s="62">
        <v>0</v>
      </c>
      <c r="K94" s="61" t="s">
        <v>1496</v>
      </c>
      <c r="L94" s="62">
        <v>5</v>
      </c>
      <c r="M94" s="61" t="s">
        <v>1497</v>
      </c>
      <c r="N94" s="62">
        <v>134</v>
      </c>
      <c r="O94" s="61" t="s">
        <v>165</v>
      </c>
      <c r="P94" s="62">
        <v>0</v>
      </c>
      <c r="Q94" s="61" t="s">
        <v>165</v>
      </c>
      <c r="R94" s="62">
        <v>0</v>
      </c>
      <c r="S94" s="61" t="s">
        <v>1498</v>
      </c>
      <c r="T94" s="62">
        <v>128</v>
      </c>
      <c r="U94" s="61" t="s">
        <v>1499</v>
      </c>
      <c r="V94" s="62">
        <v>30</v>
      </c>
      <c r="W94" s="61" t="s">
        <v>165</v>
      </c>
      <c r="X94" s="62">
        <v>0</v>
      </c>
      <c r="Y94" s="61" t="s">
        <v>1500</v>
      </c>
      <c r="Z94" s="62">
        <v>2</v>
      </c>
      <c r="AA94" s="61" t="s">
        <v>1501</v>
      </c>
      <c r="AB94" s="62">
        <v>2</v>
      </c>
      <c r="AC94" s="61" t="s">
        <v>1502</v>
      </c>
      <c r="AD94" s="62">
        <v>13</v>
      </c>
      <c r="AE94" s="61" t="s">
        <v>1503</v>
      </c>
      <c r="AF94" s="62">
        <v>250</v>
      </c>
      <c r="AG94" s="61" t="s">
        <v>165</v>
      </c>
      <c r="AH94" s="62">
        <v>0</v>
      </c>
      <c r="AI94" s="61" t="s">
        <v>1504</v>
      </c>
      <c r="AJ94" s="62">
        <v>1</v>
      </c>
      <c r="AK94" s="61" t="s">
        <v>1505</v>
      </c>
      <c r="AL94" s="62">
        <v>20</v>
      </c>
      <c r="AM94" s="61" t="s">
        <v>1506</v>
      </c>
      <c r="AN94" s="62">
        <v>73</v>
      </c>
      <c r="AO94" s="61" t="s">
        <v>1507</v>
      </c>
      <c r="AP94" s="62">
        <v>1</v>
      </c>
      <c r="AQ94" s="61" t="s">
        <v>165</v>
      </c>
      <c r="AR94" s="62">
        <v>0</v>
      </c>
      <c r="AS94" s="61" t="s">
        <v>165</v>
      </c>
      <c r="AT94" s="62">
        <v>0</v>
      </c>
      <c r="AU94" s="61" t="s">
        <v>165</v>
      </c>
      <c r="AV94" s="62">
        <v>0</v>
      </c>
      <c r="AW94" s="61" t="s">
        <v>165</v>
      </c>
      <c r="AX94" s="62">
        <v>0</v>
      </c>
      <c r="AY94" s="61" t="s">
        <v>165</v>
      </c>
      <c r="AZ94" s="62">
        <v>0</v>
      </c>
      <c r="BA94" s="61" t="s">
        <v>1508</v>
      </c>
      <c r="BB94" s="62">
        <v>1</v>
      </c>
      <c r="BC94" s="61" t="s">
        <v>165</v>
      </c>
      <c r="BD94" s="62">
        <v>0</v>
      </c>
      <c r="BE94" s="61" t="s">
        <v>165</v>
      </c>
      <c r="BF94" s="62">
        <v>0</v>
      </c>
      <c r="BG94" s="61" t="s">
        <v>1509</v>
      </c>
      <c r="BH94" s="62">
        <v>14</v>
      </c>
      <c r="BI94" s="4"/>
    </row>
    <row r="95" spans="1:61" s="8" customFormat="1" ht="19.5" customHeight="1" x14ac:dyDescent="0.3">
      <c r="A95" s="43" t="s">
        <v>36</v>
      </c>
      <c r="B95" s="20" t="s">
        <v>82</v>
      </c>
      <c r="C95" s="51">
        <f>C96+C97+C98+C99+C100+C101+C102+C103+C104+C105+C106+C107+C108+C109+C110+C111+C112+C113</f>
        <v>81639137.200000003</v>
      </c>
      <c r="D95" s="24">
        <f t="shared" ref="D95:BH95" si="11">D96+D97+D98+D99+D100+D101+D102+D103+D104+D105+D106+D107+D108+D109+D110+D111+D112+D113</f>
        <v>54038</v>
      </c>
      <c r="E95" s="51">
        <f t="shared" si="11"/>
        <v>2312447</v>
      </c>
      <c r="F95" s="24">
        <f t="shared" si="11"/>
        <v>4579</v>
      </c>
      <c r="G95" s="51">
        <f t="shared" si="11"/>
        <v>2791693.3</v>
      </c>
      <c r="H95" s="24">
        <f t="shared" si="11"/>
        <v>5595</v>
      </c>
      <c r="I95" s="51">
        <f t="shared" si="11"/>
        <v>4630</v>
      </c>
      <c r="J95" s="24">
        <f t="shared" si="11"/>
        <v>11</v>
      </c>
      <c r="K95" s="51">
        <f t="shared" si="11"/>
        <v>39846</v>
      </c>
      <c r="L95" s="24">
        <f t="shared" si="11"/>
        <v>56</v>
      </c>
      <c r="M95" s="51">
        <f t="shared" si="11"/>
        <v>28907488.500000004</v>
      </c>
      <c r="N95" s="24">
        <f t="shared" si="11"/>
        <v>6749</v>
      </c>
      <c r="O95" s="51">
        <f t="shared" si="11"/>
        <v>0</v>
      </c>
      <c r="P95" s="24">
        <f t="shared" si="11"/>
        <v>0</v>
      </c>
      <c r="Q95" s="51">
        <f t="shared" si="11"/>
        <v>0</v>
      </c>
      <c r="R95" s="24">
        <f t="shared" si="11"/>
        <v>0</v>
      </c>
      <c r="S95" s="51">
        <f t="shared" si="11"/>
        <v>17767759.299999997</v>
      </c>
      <c r="T95" s="24">
        <f t="shared" si="11"/>
        <v>15751</v>
      </c>
      <c r="U95" s="51">
        <f t="shared" si="11"/>
        <v>1726418.7</v>
      </c>
      <c r="V95" s="24">
        <f t="shared" si="11"/>
        <v>748</v>
      </c>
      <c r="W95" s="51">
        <f t="shared" si="11"/>
        <v>2636043.5</v>
      </c>
      <c r="X95" s="24">
        <f t="shared" si="11"/>
        <v>178</v>
      </c>
      <c r="Y95" s="51">
        <f t="shared" si="11"/>
        <v>206777.80000000002</v>
      </c>
      <c r="Z95" s="24">
        <f t="shared" si="11"/>
        <v>136</v>
      </c>
      <c r="AA95" s="51">
        <f t="shared" si="11"/>
        <v>117692.40000000001</v>
      </c>
      <c r="AB95" s="24">
        <f t="shared" si="11"/>
        <v>140</v>
      </c>
      <c r="AC95" s="51">
        <f t="shared" si="11"/>
        <v>497763.7</v>
      </c>
      <c r="AD95" s="24">
        <f t="shared" si="11"/>
        <v>251</v>
      </c>
      <c r="AE95" s="51">
        <f t="shared" si="11"/>
        <v>7911887.2999999998</v>
      </c>
      <c r="AF95" s="24">
        <f t="shared" si="11"/>
        <v>12637</v>
      </c>
      <c r="AG95" s="51">
        <f t="shared" si="11"/>
        <v>314087.2</v>
      </c>
      <c r="AH95" s="24">
        <f t="shared" si="11"/>
        <v>135</v>
      </c>
      <c r="AI95" s="51">
        <f t="shared" si="11"/>
        <v>44423</v>
      </c>
      <c r="AJ95" s="24">
        <f t="shared" si="11"/>
        <v>47</v>
      </c>
      <c r="AK95" s="51">
        <f t="shared" si="11"/>
        <v>1087086.6000000001</v>
      </c>
      <c r="AL95" s="24">
        <f t="shared" si="11"/>
        <v>1564</v>
      </c>
      <c r="AM95" s="51">
        <f t="shared" si="11"/>
        <v>570580.69999999995</v>
      </c>
      <c r="AN95" s="24">
        <f t="shared" si="11"/>
        <v>1269</v>
      </c>
      <c r="AO95" s="51">
        <f t="shared" si="11"/>
        <v>2272102.7000000002</v>
      </c>
      <c r="AP95" s="24">
        <f t="shared" si="11"/>
        <v>834</v>
      </c>
      <c r="AQ95" s="51">
        <f t="shared" si="11"/>
        <v>0</v>
      </c>
      <c r="AR95" s="24">
        <f t="shared" si="11"/>
        <v>0</v>
      </c>
      <c r="AS95" s="51">
        <f t="shared" si="11"/>
        <v>128073.1</v>
      </c>
      <c r="AT95" s="24">
        <f t="shared" si="11"/>
        <v>244</v>
      </c>
      <c r="AU95" s="51">
        <f t="shared" si="11"/>
        <v>3797954.4</v>
      </c>
      <c r="AV95" s="24">
        <f t="shared" si="11"/>
        <v>715</v>
      </c>
      <c r="AW95" s="51">
        <f t="shared" si="11"/>
        <v>6312324.7000000002</v>
      </c>
      <c r="AX95" s="24">
        <f t="shared" si="11"/>
        <v>937</v>
      </c>
      <c r="AY95" s="51">
        <f t="shared" si="11"/>
        <v>306329</v>
      </c>
      <c r="AZ95" s="24">
        <f t="shared" si="11"/>
        <v>77</v>
      </c>
      <c r="BA95" s="51">
        <f t="shared" si="11"/>
        <v>276602.59999999998</v>
      </c>
      <c r="BB95" s="24">
        <f t="shared" si="11"/>
        <v>199</v>
      </c>
      <c r="BC95" s="51">
        <f t="shared" si="11"/>
        <v>0</v>
      </c>
      <c r="BD95" s="24">
        <f t="shared" si="11"/>
        <v>0</v>
      </c>
      <c r="BE95" s="51">
        <f t="shared" si="11"/>
        <v>58996</v>
      </c>
      <c r="BF95" s="24">
        <f t="shared" si="11"/>
        <v>63</v>
      </c>
      <c r="BG95" s="51">
        <f t="shared" si="11"/>
        <v>1550129.7</v>
      </c>
      <c r="BH95" s="34">
        <f t="shared" si="11"/>
        <v>1123</v>
      </c>
    </row>
    <row r="96" spans="1:61" ht="16.5" customHeight="1" thickBot="1" x14ac:dyDescent="0.35">
      <c r="A96" s="40" t="s">
        <v>83</v>
      </c>
      <c r="B96" s="21" t="s">
        <v>84</v>
      </c>
      <c r="C96" s="63">
        <v>4842752.8</v>
      </c>
      <c r="D96" s="64">
        <v>5201</v>
      </c>
      <c r="E96" s="63">
        <v>151450</v>
      </c>
      <c r="F96" s="64">
        <v>478</v>
      </c>
      <c r="G96" s="63">
        <v>218433</v>
      </c>
      <c r="H96" s="64">
        <v>608</v>
      </c>
      <c r="I96" s="63">
        <v>0</v>
      </c>
      <c r="J96" s="64">
        <v>0</v>
      </c>
      <c r="K96" s="63">
        <v>700</v>
      </c>
      <c r="L96" s="64">
        <v>1</v>
      </c>
      <c r="M96" s="63">
        <v>891364</v>
      </c>
      <c r="N96" s="64">
        <v>343</v>
      </c>
      <c r="O96" s="63">
        <v>0</v>
      </c>
      <c r="P96" s="64">
        <v>0</v>
      </c>
      <c r="Q96" s="63">
        <v>0</v>
      </c>
      <c r="R96" s="64">
        <v>0</v>
      </c>
      <c r="S96" s="63">
        <v>1259460.7</v>
      </c>
      <c r="T96" s="64">
        <v>1727</v>
      </c>
      <c r="U96" s="63">
        <v>34677</v>
      </c>
      <c r="V96" s="64">
        <v>35</v>
      </c>
      <c r="W96" s="63">
        <v>121925</v>
      </c>
      <c r="X96" s="64">
        <v>9</v>
      </c>
      <c r="Y96" s="63">
        <v>10811.1</v>
      </c>
      <c r="Z96" s="64">
        <v>14</v>
      </c>
      <c r="AA96" s="63">
        <v>14283.5</v>
      </c>
      <c r="AB96" s="64">
        <v>9</v>
      </c>
      <c r="AC96" s="63">
        <v>53475.4</v>
      </c>
      <c r="AD96" s="64">
        <v>15</v>
      </c>
      <c r="AE96" s="63">
        <v>868485.2</v>
      </c>
      <c r="AF96" s="64">
        <v>1434</v>
      </c>
      <c r="AG96" s="63">
        <v>7272</v>
      </c>
      <c r="AH96" s="64">
        <v>27</v>
      </c>
      <c r="AI96" s="63">
        <v>0</v>
      </c>
      <c r="AJ96" s="64">
        <v>0</v>
      </c>
      <c r="AK96" s="63">
        <v>39413.699999999997</v>
      </c>
      <c r="AL96" s="64">
        <v>58</v>
      </c>
      <c r="AM96" s="63">
        <v>44529.1</v>
      </c>
      <c r="AN96" s="64">
        <v>92</v>
      </c>
      <c r="AO96" s="63">
        <v>0</v>
      </c>
      <c r="AP96" s="64">
        <v>0</v>
      </c>
      <c r="AQ96" s="63">
        <v>0</v>
      </c>
      <c r="AR96" s="64">
        <v>0</v>
      </c>
      <c r="AS96" s="63">
        <v>5212</v>
      </c>
      <c r="AT96" s="64">
        <v>65</v>
      </c>
      <c r="AU96" s="63">
        <v>219205.4</v>
      </c>
      <c r="AV96" s="64">
        <v>66</v>
      </c>
      <c r="AW96" s="63">
        <v>740129.9</v>
      </c>
      <c r="AX96" s="64">
        <v>69</v>
      </c>
      <c r="AY96" s="63">
        <v>0</v>
      </c>
      <c r="AZ96" s="64">
        <v>0</v>
      </c>
      <c r="BA96" s="63">
        <v>44225.8</v>
      </c>
      <c r="BB96" s="64">
        <v>27</v>
      </c>
      <c r="BC96" s="63">
        <v>0</v>
      </c>
      <c r="BD96" s="64">
        <v>0</v>
      </c>
      <c r="BE96" s="63">
        <v>1481</v>
      </c>
      <c r="BF96" s="64">
        <v>3</v>
      </c>
      <c r="BG96" s="63">
        <v>116219</v>
      </c>
      <c r="BH96" s="64">
        <v>121</v>
      </c>
    </row>
    <row r="97" spans="1:60" ht="16.5" customHeight="1" thickBot="1" x14ac:dyDescent="0.35">
      <c r="A97" s="40" t="s">
        <v>83</v>
      </c>
      <c r="B97" s="21" t="s">
        <v>85</v>
      </c>
      <c r="C97" s="63">
        <v>4210553</v>
      </c>
      <c r="D97" s="64">
        <v>1651</v>
      </c>
      <c r="E97" s="63">
        <v>25141</v>
      </c>
      <c r="F97" s="64">
        <v>59</v>
      </c>
      <c r="G97" s="63">
        <v>10658</v>
      </c>
      <c r="H97" s="64">
        <v>25</v>
      </c>
      <c r="I97" s="63">
        <v>0</v>
      </c>
      <c r="J97" s="64">
        <v>0</v>
      </c>
      <c r="K97" s="63">
        <v>0</v>
      </c>
      <c r="L97" s="64">
        <v>0</v>
      </c>
      <c r="M97" s="63">
        <v>538800</v>
      </c>
      <c r="N97" s="64">
        <v>220</v>
      </c>
      <c r="O97" s="63">
        <v>0</v>
      </c>
      <c r="P97" s="64">
        <v>0</v>
      </c>
      <c r="Q97" s="63">
        <v>0</v>
      </c>
      <c r="R97" s="64">
        <v>0</v>
      </c>
      <c r="S97" s="63">
        <v>844905</v>
      </c>
      <c r="T97" s="64">
        <v>808</v>
      </c>
      <c r="U97" s="63">
        <v>48127.3</v>
      </c>
      <c r="V97" s="64">
        <v>29</v>
      </c>
      <c r="W97" s="63">
        <v>262147.40000000002</v>
      </c>
      <c r="X97" s="64">
        <v>8</v>
      </c>
      <c r="Y97" s="63">
        <v>7757.8</v>
      </c>
      <c r="Z97" s="64">
        <v>8</v>
      </c>
      <c r="AA97" s="63">
        <v>4042</v>
      </c>
      <c r="AB97" s="64">
        <v>7</v>
      </c>
      <c r="AC97" s="63">
        <v>3834.7</v>
      </c>
      <c r="AD97" s="64">
        <v>2</v>
      </c>
      <c r="AE97" s="63">
        <v>463508.9</v>
      </c>
      <c r="AF97" s="64">
        <v>198</v>
      </c>
      <c r="AG97" s="63">
        <v>24410.9</v>
      </c>
      <c r="AH97" s="64">
        <v>33</v>
      </c>
      <c r="AI97" s="63">
        <v>0</v>
      </c>
      <c r="AJ97" s="64">
        <v>0</v>
      </c>
      <c r="AK97" s="63">
        <v>89547</v>
      </c>
      <c r="AL97" s="64">
        <v>81</v>
      </c>
      <c r="AM97" s="63">
        <v>5279</v>
      </c>
      <c r="AN97" s="64">
        <v>15</v>
      </c>
      <c r="AO97" s="63">
        <v>8007</v>
      </c>
      <c r="AP97" s="64">
        <v>6</v>
      </c>
      <c r="AQ97" s="63">
        <v>0</v>
      </c>
      <c r="AR97" s="64">
        <v>0</v>
      </c>
      <c r="AS97" s="63">
        <v>1884.2</v>
      </c>
      <c r="AT97" s="64">
        <v>4</v>
      </c>
      <c r="AU97" s="63">
        <v>284714.90000000002</v>
      </c>
      <c r="AV97" s="64">
        <v>57</v>
      </c>
      <c r="AW97" s="63">
        <v>1542966.8</v>
      </c>
      <c r="AX97" s="64">
        <v>52</v>
      </c>
      <c r="AY97" s="63">
        <v>0</v>
      </c>
      <c r="AZ97" s="64">
        <v>0</v>
      </c>
      <c r="BA97" s="63">
        <v>1043.4000000000001</v>
      </c>
      <c r="BB97" s="64">
        <v>1</v>
      </c>
      <c r="BC97" s="63">
        <v>0</v>
      </c>
      <c r="BD97" s="64">
        <v>0</v>
      </c>
      <c r="BE97" s="63">
        <v>2444</v>
      </c>
      <c r="BF97" s="64">
        <v>2</v>
      </c>
      <c r="BG97" s="63">
        <v>41333.699999999997</v>
      </c>
      <c r="BH97" s="64">
        <v>36</v>
      </c>
    </row>
    <row r="98" spans="1:60" ht="16.5" customHeight="1" thickBot="1" x14ac:dyDescent="0.35">
      <c r="A98" s="40" t="s">
        <v>83</v>
      </c>
      <c r="B98" s="21" t="s">
        <v>86</v>
      </c>
      <c r="C98" s="63">
        <v>2001591.9</v>
      </c>
      <c r="D98" s="64">
        <v>1931</v>
      </c>
      <c r="E98" s="63">
        <v>62909</v>
      </c>
      <c r="F98" s="64">
        <v>207</v>
      </c>
      <c r="G98" s="63">
        <v>73739</v>
      </c>
      <c r="H98" s="64">
        <v>169</v>
      </c>
      <c r="I98" s="63">
        <v>0</v>
      </c>
      <c r="J98" s="64">
        <v>0</v>
      </c>
      <c r="K98" s="63">
        <v>0</v>
      </c>
      <c r="L98" s="64">
        <v>0</v>
      </c>
      <c r="M98" s="63">
        <v>452791</v>
      </c>
      <c r="N98" s="64">
        <v>129</v>
      </c>
      <c r="O98" s="63">
        <v>0</v>
      </c>
      <c r="P98" s="64">
        <v>0</v>
      </c>
      <c r="Q98" s="63">
        <v>0</v>
      </c>
      <c r="R98" s="64">
        <v>0</v>
      </c>
      <c r="S98" s="63">
        <v>475720.9</v>
      </c>
      <c r="T98" s="64">
        <v>507</v>
      </c>
      <c r="U98" s="63">
        <v>51110</v>
      </c>
      <c r="V98" s="64">
        <v>16</v>
      </c>
      <c r="W98" s="63">
        <v>71797.7</v>
      </c>
      <c r="X98" s="64">
        <v>9</v>
      </c>
      <c r="Y98" s="63">
        <v>8188.5</v>
      </c>
      <c r="Z98" s="64">
        <v>6</v>
      </c>
      <c r="AA98" s="63">
        <v>854</v>
      </c>
      <c r="AB98" s="64">
        <v>2</v>
      </c>
      <c r="AC98" s="63">
        <v>16658</v>
      </c>
      <c r="AD98" s="64">
        <v>35</v>
      </c>
      <c r="AE98" s="63">
        <v>290594.90000000002</v>
      </c>
      <c r="AF98" s="64">
        <v>503</v>
      </c>
      <c r="AG98" s="63">
        <v>1232.5999999999999</v>
      </c>
      <c r="AH98" s="64">
        <v>6</v>
      </c>
      <c r="AI98" s="63">
        <v>0</v>
      </c>
      <c r="AJ98" s="64">
        <v>0</v>
      </c>
      <c r="AK98" s="63">
        <v>59817</v>
      </c>
      <c r="AL98" s="64">
        <v>173</v>
      </c>
      <c r="AM98" s="63">
        <v>15549</v>
      </c>
      <c r="AN98" s="64">
        <v>51</v>
      </c>
      <c r="AO98" s="63">
        <v>0</v>
      </c>
      <c r="AP98" s="64">
        <v>0</v>
      </c>
      <c r="AQ98" s="63">
        <v>0</v>
      </c>
      <c r="AR98" s="64">
        <v>0</v>
      </c>
      <c r="AS98" s="63">
        <v>6745</v>
      </c>
      <c r="AT98" s="64">
        <v>26</v>
      </c>
      <c r="AU98" s="63">
        <v>131988.1</v>
      </c>
      <c r="AV98" s="64">
        <v>20</v>
      </c>
      <c r="AW98" s="63">
        <v>230708</v>
      </c>
      <c r="AX98" s="64">
        <v>39</v>
      </c>
      <c r="AY98" s="63">
        <v>150</v>
      </c>
      <c r="AZ98" s="64">
        <v>1</v>
      </c>
      <c r="BA98" s="63">
        <v>2679.7</v>
      </c>
      <c r="BB98" s="64">
        <v>5</v>
      </c>
      <c r="BC98" s="63">
        <v>0</v>
      </c>
      <c r="BD98" s="64">
        <v>0</v>
      </c>
      <c r="BE98" s="63">
        <v>0</v>
      </c>
      <c r="BF98" s="64">
        <v>0</v>
      </c>
      <c r="BG98" s="63">
        <v>48359.5</v>
      </c>
      <c r="BH98" s="64">
        <v>27</v>
      </c>
    </row>
    <row r="99" spans="1:60" ht="16.5" customHeight="1" thickBot="1" x14ac:dyDescent="0.35">
      <c r="A99" s="40" t="s">
        <v>83</v>
      </c>
      <c r="B99" s="21" t="s">
        <v>87</v>
      </c>
      <c r="C99" s="63">
        <v>4961130.4000000004</v>
      </c>
      <c r="D99" s="64">
        <v>3700</v>
      </c>
      <c r="E99" s="63">
        <v>127548.7</v>
      </c>
      <c r="F99" s="64">
        <v>305</v>
      </c>
      <c r="G99" s="63">
        <v>188874.7</v>
      </c>
      <c r="H99" s="64">
        <v>376</v>
      </c>
      <c r="I99" s="63">
        <v>2911</v>
      </c>
      <c r="J99" s="64">
        <v>10</v>
      </c>
      <c r="K99" s="63">
        <v>281</v>
      </c>
      <c r="L99" s="64">
        <v>1</v>
      </c>
      <c r="M99" s="63">
        <v>1608103.1</v>
      </c>
      <c r="N99" s="64">
        <v>589</v>
      </c>
      <c r="O99" s="63">
        <v>0</v>
      </c>
      <c r="P99" s="64">
        <v>0</v>
      </c>
      <c r="Q99" s="63">
        <v>0</v>
      </c>
      <c r="R99" s="64">
        <v>0</v>
      </c>
      <c r="S99" s="63">
        <v>842053.4</v>
      </c>
      <c r="T99" s="64">
        <v>848</v>
      </c>
      <c r="U99" s="63">
        <v>84654.1</v>
      </c>
      <c r="V99" s="64">
        <v>28</v>
      </c>
      <c r="W99" s="63">
        <v>678986</v>
      </c>
      <c r="X99" s="64">
        <v>18</v>
      </c>
      <c r="Y99" s="63">
        <v>3860.4</v>
      </c>
      <c r="Z99" s="64">
        <v>13</v>
      </c>
      <c r="AA99" s="63">
        <v>2092</v>
      </c>
      <c r="AB99" s="64">
        <v>6</v>
      </c>
      <c r="AC99" s="63">
        <v>90018</v>
      </c>
      <c r="AD99" s="64">
        <v>46</v>
      </c>
      <c r="AE99" s="63">
        <v>346580.1</v>
      </c>
      <c r="AF99" s="64">
        <v>792</v>
      </c>
      <c r="AG99" s="63">
        <v>0</v>
      </c>
      <c r="AH99" s="64">
        <v>0</v>
      </c>
      <c r="AI99" s="63">
        <v>0</v>
      </c>
      <c r="AJ99" s="64">
        <v>0</v>
      </c>
      <c r="AK99" s="63">
        <v>56295.9</v>
      </c>
      <c r="AL99" s="64">
        <v>126</v>
      </c>
      <c r="AM99" s="63">
        <v>18847.400000000001</v>
      </c>
      <c r="AN99" s="64">
        <v>51</v>
      </c>
      <c r="AO99" s="63">
        <v>608609.19999999995</v>
      </c>
      <c r="AP99" s="64">
        <v>327</v>
      </c>
      <c r="AQ99" s="63">
        <v>0</v>
      </c>
      <c r="AR99" s="64">
        <v>0</v>
      </c>
      <c r="AS99" s="63">
        <v>2540.9</v>
      </c>
      <c r="AT99" s="64">
        <v>21</v>
      </c>
      <c r="AU99" s="63">
        <v>62650.3</v>
      </c>
      <c r="AV99" s="64">
        <v>2</v>
      </c>
      <c r="AW99" s="63">
        <v>28844</v>
      </c>
      <c r="AX99" s="64">
        <v>16</v>
      </c>
      <c r="AY99" s="63">
        <v>0</v>
      </c>
      <c r="AZ99" s="64">
        <v>0</v>
      </c>
      <c r="BA99" s="63">
        <v>5855</v>
      </c>
      <c r="BB99" s="64">
        <v>3</v>
      </c>
      <c r="BC99" s="63">
        <v>0</v>
      </c>
      <c r="BD99" s="64">
        <v>0</v>
      </c>
      <c r="BE99" s="63">
        <v>4593</v>
      </c>
      <c r="BF99" s="64">
        <v>7</v>
      </c>
      <c r="BG99" s="63">
        <v>196932.2</v>
      </c>
      <c r="BH99" s="64">
        <v>115</v>
      </c>
    </row>
    <row r="100" spans="1:60" ht="16.5" customHeight="1" thickBot="1" x14ac:dyDescent="0.35">
      <c r="A100" s="40" t="s">
        <v>83</v>
      </c>
      <c r="B100" s="21" t="s">
        <v>88</v>
      </c>
      <c r="C100" s="63">
        <v>3749777.4</v>
      </c>
      <c r="D100" s="64">
        <v>2593</v>
      </c>
      <c r="E100" s="63">
        <v>82858.2</v>
      </c>
      <c r="F100" s="64">
        <v>148</v>
      </c>
      <c r="G100" s="63">
        <v>79729.899999999994</v>
      </c>
      <c r="H100" s="64">
        <v>133</v>
      </c>
      <c r="I100" s="63">
        <v>0</v>
      </c>
      <c r="J100" s="64">
        <v>0</v>
      </c>
      <c r="K100" s="63">
        <v>0</v>
      </c>
      <c r="L100" s="64">
        <v>0</v>
      </c>
      <c r="M100" s="63">
        <v>1032715</v>
      </c>
      <c r="N100" s="64">
        <v>273</v>
      </c>
      <c r="O100" s="63">
        <v>0</v>
      </c>
      <c r="P100" s="64">
        <v>0</v>
      </c>
      <c r="Q100" s="63">
        <v>0</v>
      </c>
      <c r="R100" s="64">
        <v>0</v>
      </c>
      <c r="S100" s="63">
        <v>1042917.6</v>
      </c>
      <c r="T100" s="64">
        <v>985</v>
      </c>
      <c r="U100" s="63">
        <v>12108.8</v>
      </c>
      <c r="V100" s="64">
        <v>5</v>
      </c>
      <c r="W100" s="63">
        <v>69055.100000000006</v>
      </c>
      <c r="X100" s="64">
        <v>8</v>
      </c>
      <c r="Y100" s="63">
        <v>5901.3</v>
      </c>
      <c r="Z100" s="64">
        <v>5</v>
      </c>
      <c r="AA100" s="63">
        <v>2437</v>
      </c>
      <c r="AB100" s="64">
        <v>7</v>
      </c>
      <c r="AC100" s="63">
        <v>19356</v>
      </c>
      <c r="AD100" s="64">
        <v>8</v>
      </c>
      <c r="AE100" s="63">
        <v>319740.40000000002</v>
      </c>
      <c r="AF100" s="64">
        <v>631</v>
      </c>
      <c r="AG100" s="63">
        <v>0</v>
      </c>
      <c r="AH100" s="64">
        <v>0</v>
      </c>
      <c r="AI100" s="63">
        <v>0</v>
      </c>
      <c r="AJ100" s="64">
        <v>0</v>
      </c>
      <c r="AK100" s="63">
        <v>72022.5</v>
      </c>
      <c r="AL100" s="64">
        <v>93</v>
      </c>
      <c r="AM100" s="63">
        <v>13443.4</v>
      </c>
      <c r="AN100" s="64">
        <v>43</v>
      </c>
      <c r="AO100" s="63">
        <v>0</v>
      </c>
      <c r="AP100" s="64">
        <v>0</v>
      </c>
      <c r="AQ100" s="63">
        <v>0</v>
      </c>
      <c r="AR100" s="64">
        <v>0</v>
      </c>
      <c r="AS100" s="63">
        <v>3930</v>
      </c>
      <c r="AT100" s="64">
        <v>21</v>
      </c>
      <c r="AU100" s="63">
        <v>156161.79999999999</v>
      </c>
      <c r="AV100" s="64">
        <v>50</v>
      </c>
      <c r="AW100" s="63">
        <v>498751</v>
      </c>
      <c r="AX100" s="64">
        <v>73</v>
      </c>
      <c r="AY100" s="63">
        <v>290135</v>
      </c>
      <c r="AZ100" s="64">
        <v>69</v>
      </c>
      <c r="BA100" s="63">
        <v>30593.5</v>
      </c>
      <c r="BB100" s="64">
        <v>6</v>
      </c>
      <c r="BC100" s="63">
        <v>0</v>
      </c>
      <c r="BD100" s="64">
        <v>0</v>
      </c>
      <c r="BE100" s="63">
        <v>756</v>
      </c>
      <c r="BF100" s="64">
        <v>4</v>
      </c>
      <c r="BG100" s="63">
        <v>17164.900000000001</v>
      </c>
      <c r="BH100" s="64">
        <v>31</v>
      </c>
    </row>
    <row r="101" spans="1:60" ht="16.5" customHeight="1" thickBot="1" x14ac:dyDescent="0.35">
      <c r="A101" s="40" t="s">
        <v>83</v>
      </c>
      <c r="B101" s="21" t="s">
        <v>89</v>
      </c>
      <c r="C101" s="63">
        <v>6392250.9000000004</v>
      </c>
      <c r="D101" s="64">
        <v>3209</v>
      </c>
      <c r="E101" s="63">
        <v>386012.2</v>
      </c>
      <c r="F101" s="64">
        <v>541</v>
      </c>
      <c r="G101" s="63">
        <v>294073.40000000002</v>
      </c>
      <c r="H101" s="64">
        <v>406</v>
      </c>
      <c r="I101" s="63">
        <v>1719</v>
      </c>
      <c r="J101" s="64">
        <v>1</v>
      </c>
      <c r="K101" s="63">
        <v>8676</v>
      </c>
      <c r="L101" s="64">
        <v>10</v>
      </c>
      <c r="M101" s="63">
        <v>4348837</v>
      </c>
      <c r="N101" s="64">
        <v>423</v>
      </c>
      <c r="O101" s="63">
        <v>0</v>
      </c>
      <c r="P101" s="64">
        <v>0</v>
      </c>
      <c r="Q101" s="63">
        <v>0</v>
      </c>
      <c r="R101" s="64">
        <v>0</v>
      </c>
      <c r="S101" s="63">
        <v>583260.30000000005</v>
      </c>
      <c r="T101" s="64">
        <v>752</v>
      </c>
      <c r="U101" s="63">
        <v>211648.8</v>
      </c>
      <c r="V101" s="64">
        <v>107</v>
      </c>
      <c r="W101" s="63">
        <v>14243</v>
      </c>
      <c r="X101" s="64">
        <v>1</v>
      </c>
      <c r="Y101" s="63">
        <v>9991.5</v>
      </c>
      <c r="Z101" s="64">
        <v>5</v>
      </c>
      <c r="AA101" s="63">
        <v>2617</v>
      </c>
      <c r="AB101" s="64">
        <v>3</v>
      </c>
      <c r="AC101" s="63">
        <v>29907</v>
      </c>
      <c r="AD101" s="64">
        <v>20</v>
      </c>
      <c r="AE101" s="63">
        <v>214029.9</v>
      </c>
      <c r="AF101" s="64">
        <v>679</v>
      </c>
      <c r="AG101" s="63">
        <v>0</v>
      </c>
      <c r="AH101" s="64">
        <v>0</v>
      </c>
      <c r="AI101" s="63">
        <v>1282</v>
      </c>
      <c r="AJ101" s="64">
        <v>1</v>
      </c>
      <c r="AK101" s="63">
        <v>73378.2</v>
      </c>
      <c r="AL101" s="64">
        <v>105</v>
      </c>
      <c r="AM101" s="63">
        <v>57992.1</v>
      </c>
      <c r="AN101" s="64">
        <v>102</v>
      </c>
      <c r="AO101" s="63">
        <v>27807.599999999999</v>
      </c>
      <c r="AP101" s="64">
        <v>7</v>
      </c>
      <c r="AQ101" s="63">
        <v>0</v>
      </c>
      <c r="AR101" s="64">
        <v>0</v>
      </c>
      <c r="AS101" s="63">
        <v>0</v>
      </c>
      <c r="AT101" s="64">
        <v>0</v>
      </c>
      <c r="AU101" s="63">
        <v>14332.2</v>
      </c>
      <c r="AV101" s="64">
        <v>2</v>
      </c>
      <c r="AW101" s="63">
        <v>0</v>
      </c>
      <c r="AX101" s="64">
        <v>0</v>
      </c>
      <c r="AY101" s="63">
        <v>0</v>
      </c>
      <c r="AZ101" s="64">
        <v>0</v>
      </c>
      <c r="BA101" s="63">
        <v>4913</v>
      </c>
      <c r="BB101" s="64">
        <v>9</v>
      </c>
      <c r="BC101" s="63">
        <v>0</v>
      </c>
      <c r="BD101" s="64">
        <v>0</v>
      </c>
      <c r="BE101" s="63">
        <v>169</v>
      </c>
      <c r="BF101" s="64">
        <v>5</v>
      </c>
      <c r="BG101" s="63">
        <v>107361.7</v>
      </c>
      <c r="BH101" s="64">
        <v>30</v>
      </c>
    </row>
    <row r="102" spans="1:60" ht="16.5" customHeight="1" thickBot="1" x14ac:dyDescent="0.35">
      <c r="A102" s="40" t="s">
        <v>83</v>
      </c>
      <c r="B102" s="21" t="s">
        <v>90</v>
      </c>
      <c r="C102" s="63">
        <v>5506016.0999999996</v>
      </c>
      <c r="D102" s="64">
        <v>3323</v>
      </c>
      <c r="E102" s="63">
        <v>135214</v>
      </c>
      <c r="F102" s="64">
        <v>277</v>
      </c>
      <c r="G102" s="63">
        <v>247589</v>
      </c>
      <c r="H102" s="64">
        <v>301</v>
      </c>
      <c r="I102" s="63">
        <v>0</v>
      </c>
      <c r="J102" s="64">
        <v>0</v>
      </c>
      <c r="K102" s="63">
        <v>7674</v>
      </c>
      <c r="L102" s="64">
        <v>2</v>
      </c>
      <c r="M102" s="63">
        <v>2180396</v>
      </c>
      <c r="N102" s="64">
        <v>599</v>
      </c>
      <c r="O102" s="63">
        <v>0</v>
      </c>
      <c r="P102" s="64">
        <v>0</v>
      </c>
      <c r="Q102" s="63">
        <v>0</v>
      </c>
      <c r="R102" s="64">
        <v>0</v>
      </c>
      <c r="S102" s="63">
        <v>1083650.3</v>
      </c>
      <c r="T102" s="64">
        <v>673</v>
      </c>
      <c r="U102" s="63">
        <v>73964.5</v>
      </c>
      <c r="V102" s="64">
        <v>45</v>
      </c>
      <c r="W102" s="63">
        <v>36926.699999999997</v>
      </c>
      <c r="X102" s="64">
        <v>5</v>
      </c>
      <c r="Y102" s="63">
        <v>4477</v>
      </c>
      <c r="Z102" s="64">
        <v>6</v>
      </c>
      <c r="AA102" s="63">
        <v>8157</v>
      </c>
      <c r="AB102" s="64">
        <v>5</v>
      </c>
      <c r="AC102" s="63">
        <v>66402</v>
      </c>
      <c r="AD102" s="64">
        <v>32</v>
      </c>
      <c r="AE102" s="63">
        <v>360215.2</v>
      </c>
      <c r="AF102" s="64">
        <v>720</v>
      </c>
      <c r="AG102" s="63">
        <v>0</v>
      </c>
      <c r="AH102" s="64">
        <v>0</v>
      </c>
      <c r="AI102" s="63">
        <v>0</v>
      </c>
      <c r="AJ102" s="64">
        <v>0</v>
      </c>
      <c r="AK102" s="63">
        <v>28618</v>
      </c>
      <c r="AL102" s="64">
        <v>99</v>
      </c>
      <c r="AM102" s="63">
        <v>40672.300000000003</v>
      </c>
      <c r="AN102" s="64">
        <v>42</v>
      </c>
      <c r="AO102" s="63">
        <v>966384.5</v>
      </c>
      <c r="AP102" s="64">
        <v>326</v>
      </c>
      <c r="AQ102" s="63">
        <v>0</v>
      </c>
      <c r="AR102" s="64">
        <v>0</v>
      </c>
      <c r="AS102" s="63">
        <v>7057</v>
      </c>
      <c r="AT102" s="64">
        <v>51</v>
      </c>
      <c r="AU102" s="63">
        <v>120120.6</v>
      </c>
      <c r="AV102" s="64">
        <v>45</v>
      </c>
      <c r="AW102" s="63">
        <v>36056</v>
      </c>
      <c r="AX102" s="64">
        <v>2</v>
      </c>
      <c r="AY102" s="63">
        <v>0</v>
      </c>
      <c r="AZ102" s="64">
        <v>0</v>
      </c>
      <c r="BA102" s="63">
        <v>4557</v>
      </c>
      <c r="BB102" s="64">
        <v>8</v>
      </c>
      <c r="BC102" s="63">
        <v>0</v>
      </c>
      <c r="BD102" s="64">
        <v>0</v>
      </c>
      <c r="BE102" s="63">
        <v>357</v>
      </c>
      <c r="BF102" s="64">
        <v>6</v>
      </c>
      <c r="BG102" s="63">
        <v>97528</v>
      </c>
      <c r="BH102" s="64">
        <v>79</v>
      </c>
    </row>
    <row r="103" spans="1:60" ht="16.5" customHeight="1" thickBot="1" x14ac:dyDescent="0.35">
      <c r="A103" s="40" t="s">
        <v>83</v>
      </c>
      <c r="B103" s="21" t="s">
        <v>91</v>
      </c>
      <c r="C103" s="63">
        <v>6208061.2999999998</v>
      </c>
      <c r="D103" s="64">
        <v>4434</v>
      </c>
      <c r="E103" s="63">
        <v>444074.6</v>
      </c>
      <c r="F103" s="64">
        <v>520</v>
      </c>
      <c r="G103" s="63">
        <v>244591.8</v>
      </c>
      <c r="H103" s="64">
        <v>288</v>
      </c>
      <c r="I103" s="63">
        <v>0</v>
      </c>
      <c r="J103" s="64">
        <v>0</v>
      </c>
      <c r="K103" s="63">
        <v>540</v>
      </c>
      <c r="L103" s="64">
        <v>6</v>
      </c>
      <c r="M103" s="63">
        <v>2181160.4</v>
      </c>
      <c r="N103" s="64">
        <v>771</v>
      </c>
      <c r="O103" s="63">
        <v>0</v>
      </c>
      <c r="P103" s="64">
        <v>0</v>
      </c>
      <c r="Q103" s="63">
        <v>0</v>
      </c>
      <c r="R103" s="64">
        <v>0</v>
      </c>
      <c r="S103" s="63">
        <v>998644.6</v>
      </c>
      <c r="T103" s="64">
        <v>743</v>
      </c>
      <c r="U103" s="63">
        <v>176144.2</v>
      </c>
      <c r="V103" s="64">
        <v>122</v>
      </c>
      <c r="W103" s="63">
        <v>0</v>
      </c>
      <c r="X103" s="64">
        <v>0</v>
      </c>
      <c r="Y103" s="63">
        <v>7725</v>
      </c>
      <c r="Z103" s="64">
        <v>4</v>
      </c>
      <c r="AA103" s="63">
        <v>10138</v>
      </c>
      <c r="AB103" s="64">
        <v>8</v>
      </c>
      <c r="AC103" s="63">
        <v>120136.9</v>
      </c>
      <c r="AD103" s="64">
        <v>31</v>
      </c>
      <c r="AE103" s="63">
        <v>451588.4</v>
      </c>
      <c r="AF103" s="64">
        <v>1078</v>
      </c>
      <c r="AG103" s="63">
        <v>0</v>
      </c>
      <c r="AH103" s="64">
        <v>0</v>
      </c>
      <c r="AI103" s="63">
        <v>10474.4</v>
      </c>
      <c r="AJ103" s="64">
        <v>16</v>
      </c>
      <c r="AK103" s="63">
        <v>101482.8</v>
      </c>
      <c r="AL103" s="64">
        <v>200</v>
      </c>
      <c r="AM103" s="63">
        <v>52149</v>
      </c>
      <c r="AN103" s="64">
        <v>111</v>
      </c>
      <c r="AO103" s="63">
        <v>593817</v>
      </c>
      <c r="AP103" s="64">
        <v>120</v>
      </c>
      <c r="AQ103" s="63">
        <v>0</v>
      </c>
      <c r="AR103" s="64">
        <v>0</v>
      </c>
      <c r="AS103" s="63">
        <v>8177</v>
      </c>
      <c r="AT103" s="64">
        <v>18</v>
      </c>
      <c r="AU103" s="63">
        <v>0</v>
      </c>
      <c r="AV103" s="64">
        <v>0</v>
      </c>
      <c r="AW103" s="63">
        <v>667460</v>
      </c>
      <c r="AX103" s="64">
        <v>283</v>
      </c>
      <c r="AY103" s="63">
        <v>11212</v>
      </c>
      <c r="AZ103" s="64">
        <v>4</v>
      </c>
      <c r="BA103" s="63">
        <v>2888</v>
      </c>
      <c r="BB103" s="64">
        <v>3</v>
      </c>
      <c r="BC103" s="63">
        <v>0</v>
      </c>
      <c r="BD103" s="64">
        <v>0</v>
      </c>
      <c r="BE103" s="63">
        <v>4096</v>
      </c>
      <c r="BF103" s="64">
        <v>6</v>
      </c>
      <c r="BG103" s="63">
        <v>121561.2</v>
      </c>
      <c r="BH103" s="64">
        <v>102</v>
      </c>
    </row>
    <row r="104" spans="1:60" ht="16.5" customHeight="1" thickBot="1" x14ac:dyDescent="0.35">
      <c r="A104" s="40" t="s">
        <v>83</v>
      </c>
      <c r="B104" s="21" t="s">
        <v>92</v>
      </c>
      <c r="C104" s="63">
        <v>2433053.7999999998</v>
      </c>
      <c r="D104" s="64">
        <v>1051</v>
      </c>
      <c r="E104" s="63">
        <v>63412</v>
      </c>
      <c r="F104" s="64">
        <v>97</v>
      </c>
      <c r="G104" s="63">
        <v>44814</v>
      </c>
      <c r="H104" s="64">
        <v>102</v>
      </c>
      <c r="I104" s="63">
        <v>0</v>
      </c>
      <c r="J104" s="64">
        <v>0</v>
      </c>
      <c r="K104" s="63">
        <v>0</v>
      </c>
      <c r="L104" s="64">
        <v>0</v>
      </c>
      <c r="M104" s="63">
        <v>850238</v>
      </c>
      <c r="N104" s="64">
        <v>112</v>
      </c>
      <c r="O104" s="63">
        <v>0</v>
      </c>
      <c r="P104" s="64">
        <v>0</v>
      </c>
      <c r="Q104" s="63">
        <v>0</v>
      </c>
      <c r="R104" s="64">
        <v>0</v>
      </c>
      <c r="S104" s="63">
        <v>236841.7</v>
      </c>
      <c r="T104" s="64">
        <v>230</v>
      </c>
      <c r="U104" s="63">
        <v>492624.4</v>
      </c>
      <c r="V104" s="64">
        <v>56</v>
      </c>
      <c r="W104" s="63">
        <v>13907.9</v>
      </c>
      <c r="X104" s="64">
        <v>1</v>
      </c>
      <c r="Y104" s="63">
        <v>37600.400000000001</v>
      </c>
      <c r="Z104" s="64">
        <v>12</v>
      </c>
      <c r="AA104" s="63">
        <v>6409.1</v>
      </c>
      <c r="AB104" s="64">
        <v>6</v>
      </c>
      <c r="AC104" s="63">
        <v>9615</v>
      </c>
      <c r="AD104" s="64">
        <v>1</v>
      </c>
      <c r="AE104" s="63">
        <v>245426.2</v>
      </c>
      <c r="AF104" s="64">
        <v>226</v>
      </c>
      <c r="AG104" s="63">
        <v>0</v>
      </c>
      <c r="AH104" s="64">
        <v>0</v>
      </c>
      <c r="AI104" s="63">
        <v>509</v>
      </c>
      <c r="AJ104" s="64">
        <v>1</v>
      </c>
      <c r="AK104" s="63">
        <v>57014</v>
      </c>
      <c r="AL104" s="64">
        <v>71</v>
      </c>
      <c r="AM104" s="63">
        <v>15838</v>
      </c>
      <c r="AN104" s="64">
        <v>50</v>
      </c>
      <c r="AO104" s="63">
        <v>0</v>
      </c>
      <c r="AP104" s="64">
        <v>0</v>
      </c>
      <c r="AQ104" s="63">
        <v>0</v>
      </c>
      <c r="AR104" s="64">
        <v>0</v>
      </c>
      <c r="AS104" s="63">
        <v>15240.3</v>
      </c>
      <c r="AT104" s="64">
        <v>3</v>
      </c>
      <c r="AU104" s="63">
        <v>130168.6</v>
      </c>
      <c r="AV104" s="64">
        <v>26</v>
      </c>
      <c r="AW104" s="63">
        <v>24602</v>
      </c>
      <c r="AX104" s="64">
        <v>5</v>
      </c>
      <c r="AY104" s="63">
        <v>0</v>
      </c>
      <c r="AZ104" s="64">
        <v>0</v>
      </c>
      <c r="BA104" s="63">
        <v>0</v>
      </c>
      <c r="BB104" s="64">
        <v>0</v>
      </c>
      <c r="BC104" s="63">
        <v>0</v>
      </c>
      <c r="BD104" s="64">
        <v>0</v>
      </c>
      <c r="BE104" s="63">
        <v>0</v>
      </c>
      <c r="BF104" s="64">
        <v>0</v>
      </c>
      <c r="BG104" s="63">
        <v>188793.2</v>
      </c>
      <c r="BH104" s="64">
        <v>52</v>
      </c>
    </row>
    <row r="105" spans="1:60" ht="16.5" customHeight="1" thickBot="1" x14ac:dyDescent="0.35">
      <c r="A105" s="40" t="s">
        <v>83</v>
      </c>
      <c r="B105" s="21" t="s">
        <v>93</v>
      </c>
      <c r="C105" s="63">
        <v>1788016.9</v>
      </c>
      <c r="D105" s="64">
        <v>1695</v>
      </c>
      <c r="E105" s="63">
        <v>37009</v>
      </c>
      <c r="F105" s="64">
        <v>160</v>
      </c>
      <c r="G105" s="63">
        <v>35484</v>
      </c>
      <c r="H105" s="64">
        <v>95</v>
      </c>
      <c r="I105" s="63">
        <v>0</v>
      </c>
      <c r="J105" s="64">
        <v>0</v>
      </c>
      <c r="K105" s="63">
        <v>416</v>
      </c>
      <c r="L105" s="64">
        <v>2</v>
      </c>
      <c r="M105" s="63">
        <v>309684</v>
      </c>
      <c r="N105" s="64">
        <v>143</v>
      </c>
      <c r="O105" s="63">
        <v>0</v>
      </c>
      <c r="P105" s="64">
        <v>0</v>
      </c>
      <c r="Q105" s="63">
        <v>0</v>
      </c>
      <c r="R105" s="64">
        <v>0</v>
      </c>
      <c r="S105" s="63">
        <v>638974.80000000005</v>
      </c>
      <c r="T105" s="64">
        <v>744</v>
      </c>
      <c r="U105" s="63">
        <v>20950</v>
      </c>
      <c r="V105" s="64">
        <v>12</v>
      </c>
      <c r="W105" s="63">
        <v>246295</v>
      </c>
      <c r="X105" s="64">
        <v>10</v>
      </c>
      <c r="Y105" s="63">
        <v>5479.2</v>
      </c>
      <c r="Z105" s="64">
        <v>4</v>
      </c>
      <c r="AA105" s="63">
        <v>0</v>
      </c>
      <c r="AB105" s="64">
        <v>0</v>
      </c>
      <c r="AC105" s="63">
        <v>0</v>
      </c>
      <c r="AD105" s="64">
        <v>0</v>
      </c>
      <c r="AE105" s="63">
        <v>186738.6</v>
      </c>
      <c r="AF105" s="64">
        <v>395</v>
      </c>
      <c r="AG105" s="63">
        <v>0</v>
      </c>
      <c r="AH105" s="64">
        <v>0</v>
      </c>
      <c r="AI105" s="63">
        <v>0</v>
      </c>
      <c r="AJ105" s="64">
        <v>0</v>
      </c>
      <c r="AK105" s="63">
        <v>0</v>
      </c>
      <c r="AL105" s="64">
        <v>0</v>
      </c>
      <c r="AM105" s="63">
        <v>335</v>
      </c>
      <c r="AN105" s="64">
        <v>4</v>
      </c>
      <c r="AO105" s="63">
        <v>23681.599999999999</v>
      </c>
      <c r="AP105" s="64">
        <v>15</v>
      </c>
      <c r="AQ105" s="63">
        <v>0</v>
      </c>
      <c r="AR105" s="64">
        <v>0</v>
      </c>
      <c r="AS105" s="63">
        <v>0</v>
      </c>
      <c r="AT105" s="64">
        <v>0</v>
      </c>
      <c r="AU105" s="63">
        <v>223223</v>
      </c>
      <c r="AV105" s="64">
        <v>55</v>
      </c>
      <c r="AW105" s="63">
        <v>0</v>
      </c>
      <c r="AX105" s="64">
        <v>0</v>
      </c>
      <c r="AY105" s="63">
        <v>0</v>
      </c>
      <c r="AZ105" s="64">
        <v>0</v>
      </c>
      <c r="BA105" s="63">
        <v>21247.4</v>
      </c>
      <c r="BB105" s="64">
        <v>27</v>
      </c>
      <c r="BC105" s="63">
        <v>0</v>
      </c>
      <c r="BD105" s="64">
        <v>0</v>
      </c>
      <c r="BE105" s="63">
        <v>2386</v>
      </c>
      <c r="BF105" s="64">
        <v>7</v>
      </c>
      <c r="BG105" s="63">
        <v>36113.300000000003</v>
      </c>
      <c r="BH105" s="64">
        <v>22</v>
      </c>
    </row>
    <row r="106" spans="1:60" ht="16.5" customHeight="1" thickBot="1" x14ac:dyDescent="0.35">
      <c r="A106" s="40" t="s">
        <v>83</v>
      </c>
      <c r="B106" s="21" t="s">
        <v>94</v>
      </c>
      <c r="C106" s="63">
        <v>4555567.7</v>
      </c>
      <c r="D106" s="64">
        <v>2690</v>
      </c>
      <c r="E106" s="63">
        <v>25618</v>
      </c>
      <c r="F106" s="64">
        <v>109</v>
      </c>
      <c r="G106" s="63">
        <v>38172</v>
      </c>
      <c r="H106" s="64">
        <v>160</v>
      </c>
      <c r="I106" s="63">
        <v>0</v>
      </c>
      <c r="J106" s="64">
        <v>0</v>
      </c>
      <c r="K106" s="63">
        <v>0</v>
      </c>
      <c r="L106" s="64">
        <v>0</v>
      </c>
      <c r="M106" s="63">
        <v>607853.80000000005</v>
      </c>
      <c r="N106" s="64">
        <v>248</v>
      </c>
      <c r="O106" s="63">
        <v>0</v>
      </c>
      <c r="P106" s="64">
        <v>0</v>
      </c>
      <c r="Q106" s="63">
        <v>0</v>
      </c>
      <c r="R106" s="64">
        <v>0</v>
      </c>
      <c r="S106" s="63">
        <v>1334485</v>
      </c>
      <c r="T106" s="64">
        <v>1145</v>
      </c>
      <c r="U106" s="63">
        <v>169238.5</v>
      </c>
      <c r="V106" s="64">
        <v>46</v>
      </c>
      <c r="W106" s="63">
        <v>108667.6</v>
      </c>
      <c r="X106" s="64">
        <v>9</v>
      </c>
      <c r="Y106" s="63">
        <v>33652.800000000003</v>
      </c>
      <c r="Z106" s="64">
        <v>11</v>
      </c>
      <c r="AA106" s="63">
        <v>19024.2</v>
      </c>
      <c r="AB106" s="64">
        <v>42</v>
      </c>
      <c r="AC106" s="63">
        <v>2886</v>
      </c>
      <c r="AD106" s="64">
        <v>1</v>
      </c>
      <c r="AE106" s="63">
        <v>664860.1</v>
      </c>
      <c r="AF106" s="64">
        <v>593</v>
      </c>
      <c r="AG106" s="63">
        <v>3890</v>
      </c>
      <c r="AH106" s="64">
        <v>4</v>
      </c>
      <c r="AI106" s="63">
        <v>0</v>
      </c>
      <c r="AJ106" s="64">
        <v>0</v>
      </c>
      <c r="AK106" s="63">
        <v>53814.3</v>
      </c>
      <c r="AL106" s="64">
        <v>30</v>
      </c>
      <c r="AM106" s="63">
        <v>18046</v>
      </c>
      <c r="AN106" s="64">
        <v>60</v>
      </c>
      <c r="AO106" s="63">
        <v>6167.6</v>
      </c>
      <c r="AP106" s="64">
        <v>5</v>
      </c>
      <c r="AQ106" s="63">
        <v>0</v>
      </c>
      <c r="AR106" s="64">
        <v>0</v>
      </c>
      <c r="AS106" s="63">
        <v>29386.6</v>
      </c>
      <c r="AT106" s="64">
        <v>14</v>
      </c>
      <c r="AU106" s="63">
        <v>719863.6</v>
      </c>
      <c r="AV106" s="64">
        <v>124</v>
      </c>
      <c r="AW106" s="63">
        <v>516279</v>
      </c>
      <c r="AX106" s="64">
        <v>26</v>
      </c>
      <c r="AY106" s="63">
        <v>0</v>
      </c>
      <c r="AZ106" s="64">
        <v>0</v>
      </c>
      <c r="BA106" s="63">
        <v>22453</v>
      </c>
      <c r="BB106" s="64">
        <v>15</v>
      </c>
      <c r="BC106" s="63">
        <v>0</v>
      </c>
      <c r="BD106" s="64">
        <v>0</v>
      </c>
      <c r="BE106" s="63">
        <v>0</v>
      </c>
      <c r="BF106" s="64">
        <v>0</v>
      </c>
      <c r="BG106" s="63">
        <v>181209.60000000001</v>
      </c>
      <c r="BH106" s="64">
        <v>48</v>
      </c>
    </row>
    <row r="107" spans="1:60" ht="16.5" customHeight="1" thickBot="1" x14ac:dyDescent="0.35">
      <c r="A107" s="40" t="s">
        <v>83</v>
      </c>
      <c r="B107" s="21" t="s">
        <v>95</v>
      </c>
      <c r="C107" s="63">
        <v>3142843.1</v>
      </c>
      <c r="D107" s="64">
        <v>2321</v>
      </c>
      <c r="E107" s="63">
        <v>76811</v>
      </c>
      <c r="F107" s="64">
        <v>203</v>
      </c>
      <c r="G107" s="63">
        <v>96382</v>
      </c>
      <c r="H107" s="64">
        <v>160</v>
      </c>
      <c r="I107" s="63">
        <v>0</v>
      </c>
      <c r="J107" s="64">
        <v>0</v>
      </c>
      <c r="K107" s="63">
        <v>196</v>
      </c>
      <c r="L107" s="64">
        <v>1</v>
      </c>
      <c r="M107" s="63">
        <v>1372780</v>
      </c>
      <c r="N107" s="64">
        <v>233</v>
      </c>
      <c r="O107" s="63">
        <v>0</v>
      </c>
      <c r="P107" s="64">
        <v>0</v>
      </c>
      <c r="Q107" s="63">
        <v>0</v>
      </c>
      <c r="R107" s="64">
        <v>0</v>
      </c>
      <c r="S107" s="63">
        <v>729551.5</v>
      </c>
      <c r="T107" s="64">
        <v>582</v>
      </c>
      <c r="U107" s="63">
        <v>21639</v>
      </c>
      <c r="V107" s="64">
        <v>13</v>
      </c>
      <c r="W107" s="63">
        <v>306736</v>
      </c>
      <c r="X107" s="64">
        <v>46</v>
      </c>
      <c r="Y107" s="63">
        <v>1612</v>
      </c>
      <c r="Z107" s="64">
        <v>3</v>
      </c>
      <c r="AA107" s="63">
        <v>2780</v>
      </c>
      <c r="AB107" s="64">
        <v>3</v>
      </c>
      <c r="AC107" s="63">
        <v>1180</v>
      </c>
      <c r="AD107" s="64">
        <v>1</v>
      </c>
      <c r="AE107" s="63">
        <v>354890.5</v>
      </c>
      <c r="AF107" s="64">
        <v>849</v>
      </c>
      <c r="AG107" s="63">
        <v>0</v>
      </c>
      <c r="AH107" s="64">
        <v>0</v>
      </c>
      <c r="AI107" s="63">
        <v>0</v>
      </c>
      <c r="AJ107" s="64">
        <v>0</v>
      </c>
      <c r="AK107" s="63">
        <v>71420</v>
      </c>
      <c r="AL107" s="64">
        <v>96</v>
      </c>
      <c r="AM107" s="63">
        <v>40070.400000000001</v>
      </c>
      <c r="AN107" s="64">
        <v>78</v>
      </c>
      <c r="AO107" s="63">
        <v>0</v>
      </c>
      <c r="AP107" s="64">
        <v>0</v>
      </c>
      <c r="AQ107" s="63">
        <v>0</v>
      </c>
      <c r="AR107" s="64">
        <v>0</v>
      </c>
      <c r="AS107" s="63">
        <v>0</v>
      </c>
      <c r="AT107" s="64">
        <v>0</v>
      </c>
      <c r="AU107" s="63">
        <v>20537.7</v>
      </c>
      <c r="AV107" s="64">
        <v>10</v>
      </c>
      <c r="AW107" s="63">
        <v>0</v>
      </c>
      <c r="AX107" s="64">
        <v>0</v>
      </c>
      <c r="AY107" s="63">
        <v>0</v>
      </c>
      <c r="AZ107" s="64">
        <v>0</v>
      </c>
      <c r="BA107" s="63">
        <v>14379</v>
      </c>
      <c r="BB107" s="64">
        <v>8</v>
      </c>
      <c r="BC107" s="63">
        <v>0</v>
      </c>
      <c r="BD107" s="64">
        <v>0</v>
      </c>
      <c r="BE107" s="63">
        <v>3143</v>
      </c>
      <c r="BF107" s="64">
        <v>2</v>
      </c>
      <c r="BG107" s="63">
        <v>28735</v>
      </c>
      <c r="BH107" s="64">
        <v>33</v>
      </c>
    </row>
    <row r="108" spans="1:60" ht="16.5" customHeight="1" thickBot="1" x14ac:dyDescent="0.35">
      <c r="A108" s="40" t="s">
        <v>83</v>
      </c>
      <c r="B108" s="21" t="s">
        <v>96</v>
      </c>
      <c r="C108" s="63">
        <v>5389572.2000000002</v>
      </c>
      <c r="D108" s="64">
        <v>3485</v>
      </c>
      <c r="E108" s="63">
        <v>176088.5</v>
      </c>
      <c r="F108" s="64">
        <v>390</v>
      </c>
      <c r="G108" s="63">
        <v>199632.4</v>
      </c>
      <c r="H108" s="64">
        <v>450</v>
      </c>
      <c r="I108" s="63">
        <v>0</v>
      </c>
      <c r="J108" s="64">
        <v>0</v>
      </c>
      <c r="K108" s="63">
        <v>1704</v>
      </c>
      <c r="L108" s="64">
        <v>3</v>
      </c>
      <c r="M108" s="63">
        <v>2274606.2999999998</v>
      </c>
      <c r="N108" s="64">
        <v>259</v>
      </c>
      <c r="O108" s="63">
        <v>0</v>
      </c>
      <c r="P108" s="64">
        <v>0</v>
      </c>
      <c r="Q108" s="63">
        <v>0</v>
      </c>
      <c r="R108" s="64">
        <v>0</v>
      </c>
      <c r="S108" s="63">
        <v>1684971.7</v>
      </c>
      <c r="T108" s="64">
        <v>947</v>
      </c>
      <c r="U108" s="63">
        <v>29390</v>
      </c>
      <c r="V108" s="64">
        <v>27</v>
      </c>
      <c r="W108" s="63">
        <v>282552.7</v>
      </c>
      <c r="X108" s="64">
        <v>15</v>
      </c>
      <c r="Y108" s="63">
        <v>918</v>
      </c>
      <c r="Z108" s="64">
        <v>5</v>
      </c>
      <c r="AA108" s="63">
        <v>5310</v>
      </c>
      <c r="AB108" s="64">
        <v>5</v>
      </c>
      <c r="AC108" s="63">
        <v>9500.7000000000007</v>
      </c>
      <c r="AD108" s="64">
        <v>12</v>
      </c>
      <c r="AE108" s="63">
        <v>329904.59999999998</v>
      </c>
      <c r="AF108" s="64">
        <v>1004</v>
      </c>
      <c r="AG108" s="63">
        <v>0</v>
      </c>
      <c r="AH108" s="64">
        <v>0</v>
      </c>
      <c r="AI108" s="63">
        <v>10777</v>
      </c>
      <c r="AJ108" s="64">
        <v>11</v>
      </c>
      <c r="AK108" s="63">
        <v>93724.1</v>
      </c>
      <c r="AL108" s="64">
        <v>125</v>
      </c>
      <c r="AM108" s="63">
        <v>32821.1</v>
      </c>
      <c r="AN108" s="64">
        <v>65</v>
      </c>
      <c r="AO108" s="63">
        <v>0</v>
      </c>
      <c r="AP108" s="64">
        <v>0</v>
      </c>
      <c r="AQ108" s="63">
        <v>0</v>
      </c>
      <c r="AR108" s="64">
        <v>0</v>
      </c>
      <c r="AS108" s="63">
        <v>271</v>
      </c>
      <c r="AT108" s="64">
        <v>4</v>
      </c>
      <c r="AU108" s="63">
        <v>51454.1</v>
      </c>
      <c r="AV108" s="64">
        <v>8</v>
      </c>
      <c r="AW108" s="63">
        <v>126318</v>
      </c>
      <c r="AX108" s="64">
        <v>51</v>
      </c>
      <c r="AY108" s="63">
        <v>0</v>
      </c>
      <c r="AZ108" s="64">
        <v>0</v>
      </c>
      <c r="BA108" s="63">
        <v>17617</v>
      </c>
      <c r="BB108" s="64">
        <v>9</v>
      </c>
      <c r="BC108" s="63">
        <v>0</v>
      </c>
      <c r="BD108" s="64">
        <v>0</v>
      </c>
      <c r="BE108" s="63">
        <v>705</v>
      </c>
      <c r="BF108" s="64">
        <v>1</v>
      </c>
      <c r="BG108" s="63">
        <v>61306</v>
      </c>
      <c r="BH108" s="64">
        <v>94</v>
      </c>
    </row>
    <row r="109" spans="1:60" ht="16.5" customHeight="1" thickBot="1" x14ac:dyDescent="0.35">
      <c r="A109" s="40" t="s">
        <v>83</v>
      </c>
      <c r="B109" s="21" t="s">
        <v>97</v>
      </c>
      <c r="C109" s="63">
        <v>3758162.1</v>
      </c>
      <c r="D109" s="64">
        <v>1537</v>
      </c>
      <c r="E109" s="63">
        <v>56739.7</v>
      </c>
      <c r="F109" s="64">
        <v>96</v>
      </c>
      <c r="G109" s="63">
        <v>86869</v>
      </c>
      <c r="H109" s="64">
        <v>106</v>
      </c>
      <c r="I109" s="63">
        <v>0</v>
      </c>
      <c r="J109" s="64">
        <v>0</v>
      </c>
      <c r="K109" s="63">
        <v>1463</v>
      </c>
      <c r="L109" s="64">
        <v>2</v>
      </c>
      <c r="M109" s="63">
        <v>1523755.1</v>
      </c>
      <c r="N109" s="64">
        <v>178</v>
      </c>
      <c r="O109" s="63">
        <v>0</v>
      </c>
      <c r="P109" s="64">
        <v>0</v>
      </c>
      <c r="Q109" s="63">
        <v>0</v>
      </c>
      <c r="R109" s="64">
        <v>0</v>
      </c>
      <c r="S109" s="63">
        <v>588828.30000000005</v>
      </c>
      <c r="T109" s="64">
        <v>490</v>
      </c>
      <c r="U109" s="63">
        <v>49319.9</v>
      </c>
      <c r="V109" s="64">
        <v>22</v>
      </c>
      <c r="W109" s="63">
        <v>48691.7</v>
      </c>
      <c r="X109" s="64">
        <v>4</v>
      </c>
      <c r="Y109" s="63">
        <v>5970.2</v>
      </c>
      <c r="Z109" s="64">
        <v>6</v>
      </c>
      <c r="AA109" s="63">
        <v>1527</v>
      </c>
      <c r="AB109" s="64">
        <v>1</v>
      </c>
      <c r="AC109" s="63">
        <v>12826</v>
      </c>
      <c r="AD109" s="64">
        <v>7</v>
      </c>
      <c r="AE109" s="63">
        <v>376981.5</v>
      </c>
      <c r="AF109" s="64">
        <v>420</v>
      </c>
      <c r="AG109" s="63">
        <v>0</v>
      </c>
      <c r="AH109" s="64">
        <v>0</v>
      </c>
      <c r="AI109" s="63">
        <v>0</v>
      </c>
      <c r="AJ109" s="64">
        <v>0</v>
      </c>
      <c r="AK109" s="63">
        <v>43749.5</v>
      </c>
      <c r="AL109" s="64">
        <v>28</v>
      </c>
      <c r="AM109" s="63">
        <v>24748.9</v>
      </c>
      <c r="AN109" s="64">
        <v>25</v>
      </c>
      <c r="AO109" s="63">
        <v>8305.7999999999993</v>
      </c>
      <c r="AP109" s="64">
        <v>1</v>
      </c>
      <c r="AQ109" s="63">
        <v>0</v>
      </c>
      <c r="AR109" s="64">
        <v>0</v>
      </c>
      <c r="AS109" s="63">
        <v>5996.5</v>
      </c>
      <c r="AT109" s="64">
        <v>2</v>
      </c>
      <c r="AU109" s="63">
        <v>295225.5</v>
      </c>
      <c r="AV109" s="64">
        <v>55</v>
      </c>
      <c r="AW109" s="63">
        <v>607853</v>
      </c>
      <c r="AX109" s="64">
        <v>68</v>
      </c>
      <c r="AY109" s="63">
        <v>0</v>
      </c>
      <c r="AZ109" s="64">
        <v>0</v>
      </c>
      <c r="BA109" s="63">
        <v>7554</v>
      </c>
      <c r="BB109" s="64">
        <v>10</v>
      </c>
      <c r="BC109" s="63">
        <v>0</v>
      </c>
      <c r="BD109" s="64">
        <v>0</v>
      </c>
      <c r="BE109" s="63">
        <v>1650</v>
      </c>
      <c r="BF109" s="64">
        <v>2</v>
      </c>
      <c r="BG109" s="63">
        <v>10107.5</v>
      </c>
      <c r="BH109" s="64">
        <v>14</v>
      </c>
    </row>
    <row r="110" spans="1:60" ht="16.5" customHeight="1" thickBot="1" x14ac:dyDescent="0.35">
      <c r="A110" s="40" t="s">
        <v>83</v>
      </c>
      <c r="B110" s="21" t="s">
        <v>98</v>
      </c>
      <c r="C110" s="63">
        <v>4328363.4000000004</v>
      </c>
      <c r="D110" s="64">
        <v>2735</v>
      </c>
      <c r="E110" s="63">
        <v>67727</v>
      </c>
      <c r="F110" s="64">
        <v>109</v>
      </c>
      <c r="G110" s="63">
        <v>22052</v>
      </c>
      <c r="H110" s="64">
        <v>61</v>
      </c>
      <c r="I110" s="63">
        <v>0</v>
      </c>
      <c r="J110" s="64">
        <v>0</v>
      </c>
      <c r="K110" s="63">
        <v>1648</v>
      </c>
      <c r="L110" s="64">
        <v>4</v>
      </c>
      <c r="M110" s="63">
        <v>1893387</v>
      </c>
      <c r="N110" s="64">
        <v>674</v>
      </c>
      <c r="O110" s="63">
        <v>0</v>
      </c>
      <c r="P110" s="64">
        <v>0</v>
      </c>
      <c r="Q110" s="63">
        <v>0</v>
      </c>
      <c r="R110" s="64">
        <v>0</v>
      </c>
      <c r="S110" s="63">
        <v>1104472</v>
      </c>
      <c r="T110" s="64">
        <v>936</v>
      </c>
      <c r="U110" s="63">
        <v>4512</v>
      </c>
      <c r="V110" s="64">
        <v>3</v>
      </c>
      <c r="W110" s="63">
        <v>92139.3</v>
      </c>
      <c r="X110" s="64">
        <v>7</v>
      </c>
      <c r="Y110" s="63">
        <v>2679.3</v>
      </c>
      <c r="Z110" s="64">
        <v>2</v>
      </c>
      <c r="AA110" s="63">
        <v>6550</v>
      </c>
      <c r="AB110" s="64">
        <v>6</v>
      </c>
      <c r="AC110" s="63">
        <v>1482</v>
      </c>
      <c r="AD110" s="64">
        <v>2</v>
      </c>
      <c r="AE110" s="63">
        <v>750273.1</v>
      </c>
      <c r="AF110" s="64">
        <v>769</v>
      </c>
      <c r="AG110" s="63">
        <v>0</v>
      </c>
      <c r="AH110" s="64">
        <v>0</v>
      </c>
      <c r="AI110" s="63">
        <v>0</v>
      </c>
      <c r="AJ110" s="64">
        <v>0</v>
      </c>
      <c r="AK110" s="63">
        <v>0</v>
      </c>
      <c r="AL110" s="64">
        <v>0</v>
      </c>
      <c r="AM110" s="63">
        <v>12614</v>
      </c>
      <c r="AN110" s="64">
        <v>54</v>
      </c>
      <c r="AO110" s="63">
        <v>0</v>
      </c>
      <c r="AP110" s="64">
        <v>0</v>
      </c>
      <c r="AQ110" s="63">
        <v>0</v>
      </c>
      <c r="AR110" s="64">
        <v>0</v>
      </c>
      <c r="AS110" s="63">
        <v>0</v>
      </c>
      <c r="AT110" s="64">
        <v>0</v>
      </c>
      <c r="AU110" s="63">
        <v>323384.40000000002</v>
      </c>
      <c r="AV110" s="64">
        <v>54</v>
      </c>
      <c r="AW110" s="63">
        <v>24521</v>
      </c>
      <c r="AX110" s="64">
        <v>10</v>
      </c>
      <c r="AY110" s="63">
        <v>0</v>
      </c>
      <c r="AZ110" s="64">
        <v>0</v>
      </c>
      <c r="BA110" s="63">
        <v>10144.299999999999</v>
      </c>
      <c r="BB110" s="64">
        <v>7</v>
      </c>
      <c r="BC110" s="63">
        <v>0</v>
      </c>
      <c r="BD110" s="64">
        <v>0</v>
      </c>
      <c r="BE110" s="63">
        <v>3011</v>
      </c>
      <c r="BF110" s="64">
        <v>5</v>
      </c>
      <c r="BG110" s="63">
        <v>7767</v>
      </c>
      <c r="BH110" s="64">
        <v>32</v>
      </c>
    </row>
    <row r="111" spans="1:60" ht="16.5" customHeight="1" thickBot="1" x14ac:dyDescent="0.35">
      <c r="A111" s="40" t="s">
        <v>83</v>
      </c>
      <c r="B111" s="21" t="s">
        <v>99</v>
      </c>
      <c r="C111" s="63">
        <v>6015548</v>
      </c>
      <c r="D111" s="64">
        <v>2986</v>
      </c>
      <c r="E111" s="63">
        <v>59531</v>
      </c>
      <c r="F111" s="64">
        <v>156</v>
      </c>
      <c r="G111" s="63">
        <v>34866</v>
      </c>
      <c r="H111" s="64">
        <v>78</v>
      </c>
      <c r="I111" s="63">
        <v>0</v>
      </c>
      <c r="J111" s="64">
        <v>0</v>
      </c>
      <c r="K111" s="63">
        <v>0</v>
      </c>
      <c r="L111" s="64">
        <v>0</v>
      </c>
      <c r="M111" s="63">
        <v>2523622</v>
      </c>
      <c r="N111" s="64">
        <v>500</v>
      </c>
      <c r="O111" s="63">
        <v>0</v>
      </c>
      <c r="P111" s="64">
        <v>0</v>
      </c>
      <c r="Q111" s="63">
        <v>0</v>
      </c>
      <c r="R111" s="64">
        <v>0</v>
      </c>
      <c r="S111" s="63">
        <v>1791353.7</v>
      </c>
      <c r="T111" s="64">
        <v>1469</v>
      </c>
      <c r="U111" s="63">
        <v>47311.4</v>
      </c>
      <c r="V111" s="64">
        <v>14</v>
      </c>
      <c r="W111" s="63">
        <v>94800.8</v>
      </c>
      <c r="X111" s="64">
        <v>10</v>
      </c>
      <c r="Y111" s="63">
        <v>25848.2</v>
      </c>
      <c r="Z111" s="64">
        <v>11</v>
      </c>
      <c r="AA111" s="63">
        <v>5281.3</v>
      </c>
      <c r="AB111" s="64">
        <v>5</v>
      </c>
      <c r="AC111" s="63">
        <v>30354</v>
      </c>
      <c r="AD111" s="64">
        <v>10</v>
      </c>
      <c r="AE111" s="63">
        <v>564637.19999999995</v>
      </c>
      <c r="AF111" s="64">
        <v>525</v>
      </c>
      <c r="AG111" s="63">
        <v>2500</v>
      </c>
      <c r="AH111" s="64">
        <v>12</v>
      </c>
      <c r="AI111" s="63">
        <v>0</v>
      </c>
      <c r="AJ111" s="64">
        <v>0</v>
      </c>
      <c r="AK111" s="63">
        <v>9990.4</v>
      </c>
      <c r="AL111" s="64">
        <v>3</v>
      </c>
      <c r="AM111" s="63">
        <v>34887</v>
      </c>
      <c r="AN111" s="64">
        <v>46</v>
      </c>
      <c r="AO111" s="63">
        <v>5060.2</v>
      </c>
      <c r="AP111" s="64">
        <v>2</v>
      </c>
      <c r="AQ111" s="63">
        <v>0</v>
      </c>
      <c r="AR111" s="64">
        <v>0</v>
      </c>
      <c r="AS111" s="63">
        <v>0</v>
      </c>
      <c r="AT111" s="64">
        <v>0</v>
      </c>
      <c r="AU111" s="63">
        <v>665275.30000000005</v>
      </c>
      <c r="AV111" s="64">
        <v>78</v>
      </c>
      <c r="AW111" s="63">
        <v>31808</v>
      </c>
      <c r="AX111" s="64">
        <v>9</v>
      </c>
      <c r="AY111" s="63">
        <v>0</v>
      </c>
      <c r="AZ111" s="64">
        <v>0</v>
      </c>
      <c r="BA111" s="63">
        <v>30968.5</v>
      </c>
      <c r="BB111" s="64">
        <v>20</v>
      </c>
      <c r="BC111" s="63">
        <v>0</v>
      </c>
      <c r="BD111" s="64">
        <v>0</v>
      </c>
      <c r="BE111" s="63">
        <v>14367</v>
      </c>
      <c r="BF111" s="64">
        <v>8</v>
      </c>
      <c r="BG111" s="63">
        <v>43086</v>
      </c>
      <c r="BH111" s="64">
        <v>30</v>
      </c>
    </row>
    <row r="112" spans="1:60" ht="16.5" customHeight="1" thickBot="1" x14ac:dyDescent="0.35">
      <c r="A112" s="40" t="s">
        <v>83</v>
      </c>
      <c r="B112" s="21" t="s">
        <v>100</v>
      </c>
      <c r="C112" s="63">
        <v>5529525.5</v>
      </c>
      <c r="D112" s="64">
        <v>3592</v>
      </c>
      <c r="E112" s="63">
        <v>142689.1</v>
      </c>
      <c r="F112" s="64">
        <v>300</v>
      </c>
      <c r="G112" s="63">
        <v>177305.1</v>
      </c>
      <c r="H112" s="64">
        <v>345</v>
      </c>
      <c r="I112" s="63">
        <v>0</v>
      </c>
      <c r="J112" s="64">
        <v>0</v>
      </c>
      <c r="K112" s="63">
        <v>500</v>
      </c>
      <c r="L112" s="64">
        <v>1</v>
      </c>
      <c r="M112" s="63">
        <v>3157837.8</v>
      </c>
      <c r="N112" s="64">
        <v>635</v>
      </c>
      <c r="O112" s="63">
        <v>0</v>
      </c>
      <c r="P112" s="64">
        <v>0</v>
      </c>
      <c r="Q112" s="63">
        <v>0</v>
      </c>
      <c r="R112" s="64">
        <v>0</v>
      </c>
      <c r="S112" s="63">
        <v>902736.4</v>
      </c>
      <c r="T112" s="64">
        <v>978</v>
      </c>
      <c r="U112" s="63">
        <v>173023.8</v>
      </c>
      <c r="V112" s="64">
        <v>122</v>
      </c>
      <c r="W112" s="63">
        <v>85480.2</v>
      </c>
      <c r="X112" s="64">
        <v>9</v>
      </c>
      <c r="Y112" s="63">
        <v>2613.1</v>
      </c>
      <c r="Z112" s="64">
        <v>4</v>
      </c>
      <c r="AA112" s="63">
        <v>6703.3</v>
      </c>
      <c r="AB112" s="64">
        <v>7</v>
      </c>
      <c r="AC112" s="63">
        <v>13217</v>
      </c>
      <c r="AD112" s="64">
        <v>11</v>
      </c>
      <c r="AE112" s="63">
        <v>460824.9</v>
      </c>
      <c r="AF112" s="64">
        <v>776</v>
      </c>
      <c r="AG112" s="63">
        <v>10838.2</v>
      </c>
      <c r="AH112" s="64">
        <v>34</v>
      </c>
      <c r="AI112" s="63">
        <v>736.6</v>
      </c>
      <c r="AJ112" s="64">
        <v>1</v>
      </c>
      <c r="AK112" s="63">
        <v>55977.2</v>
      </c>
      <c r="AL112" s="64">
        <v>113</v>
      </c>
      <c r="AM112" s="63">
        <v>48535.3</v>
      </c>
      <c r="AN112" s="64">
        <v>109</v>
      </c>
      <c r="AO112" s="63">
        <v>5133</v>
      </c>
      <c r="AP112" s="64">
        <v>6</v>
      </c>
      <c r="AQ112" s="63">
        <v>0</v>
      </c>
      <c r="AR112" s="64">
        <v>0</v>
      </c>
      <c r="AS112" s="63">
        <v>91</v>
      </c>
      <c r="AT112" s="64">
        <v>1</v>
      </c>
      <c r="AU112" s="63">
        <v>122174.6</v>
      </c>
      <c r="AV112" s="64">
        <v>12</v>
      </c>
      <c r="AW112" s="63">
        <v>0</v>
      </c>
      <c r="AX112" s="64">
        <v>0</v>
      </c>
      <c r="AY112" s="63">
        <v>0</v>
      </c>
      <c r="AZ112" s="64">
        <v>0</v>
      </c>
      <c r="BA112" s="63">
        <v>34248</v>
      </c>
      <c r="BB112" s="64">
        <v>17</v>
      </c>
      <c r="BC112" s="63">
        <v>0</v>
      </c>
      <c r="BD112" s="64">
        <v>0</v>
      </c>
      <c r="BE112" s="63">
        <v>19838</v>
      </c>
      <c r="BF112" s="64">
        <v>5</v>
      </c>
      <c r="BG112" s="63">
        <v>109022.9</v>
      </c>
      <c r="BH112" s="64">
        <v>106</v>
      </c>
    </row>
    <row r="113" spans="1:62" ht="16.5" customHeight="1" thickBot="1" x14ac:dyDescent="0.35">
      <c r="A113" s="40" t="s">
        <v>83</v>
      </c>
      <c r="B113" s="21" t="s">
        <v>101</v>
      </c>
      <c r="C113" s="63">
        <v>6826350.7000000002</v>
      </c>
      <c r="D113" s="64">
        <v>5904</v>
      </c>
      <c r="E113" s="63">
        <v>191614</v>
      </c>
      <c r="F113" s="64">
        <v>424</v>
      </c>
      <c r="G113" s="63">
        <v>698428</v>
      </c>
      <c r="H113" s="64">
        <v>1732</v>
      </c>
      <c r="I113" s="63">
        <v>0</v>
      </c>
      <c r="J113" s="64">
        <v>0</v>
      </c>
      <c r="K113" s="63">
        <v>16048</v>
      </c>
      <c r="L113" s="64">
        <v>23</v>
      </c>
      <c r="M113" s="63">
        <v>1159558</v>
      </c>
      <c r="N113" s="64">
        <v>420</v>
      </c>
      <c r="O113" s="63">
        <v>0</v>
      </c>
      <c r="P113" s="64">
        <v>0</v>
      </c>
      <c r="Q113" s="63">
        <v>0</v>
      </c>
      <c r="R113" s="64">
        <v>0</v>
      </c>
      <c r="S113" s="63">
        <v>1624931.4</v>
      </c>
      <c r="T113" s="64">
        <v>1187</v>
      </c>
      <c r="U113" s="63">
        <v>25975</v>
      </c>
      <c r="V113" s="64">
        <v>46</v>
      </c>
      <c r="W113" s="63">
        <v>101691.4</v>
      </c>
      <c r="X113" s="64">
        <v>9</v>
      </c>
      <c r="Y113" s="63">
        <v>31692</v>
      </c>
      <c r="Z113" s="64">
        <v>17</v>
      </c>
      <c r="AA113" s="63">
        <v>19487</v>
      </c>
      <c r="AB113" s="64">
        <v>18</v>
      </c>
      <c r="AC113" s="63">
        <v>16915</v>
      </c>
      <c r="AD113" s="64">
        <v>17</v>
      </c>
      <c r="AE113" s="63">
        <v>662607.6</v>
      </c>
      <c r="AF113" s="64">
        <v>1045</v>
      </c>
      <c r="AG113" s="63">
        <v>263943.5</v>
      </c>
      <c r="AH113" s="64">
        <v>19</v>
      </c>
      <c r="AI113" s="63">
        <v>20644</v>
      </c>
      <c r="AJ113" s="64">
        <v>17</v>
      </c>
      <c r="AK113" s="63">
        <v>180822</v>
      </c>
      <c r="AL113" s="64">
        <v>163</v>
      </c>
      <c r="AM113" s="63">
        <v>94223.7</v>
      </c>
      <c r="AN113" s="64">
        <v>271</v>
      </c>
      <c r="AO113" s="63">
        <v>19129.2</v>
      </c>
      <c r="AP113" s="64">
        <v>19</v>
      </c>
      <c r="AQ113" s="63">
        <v>0</v>
      </c>
      <c r="AR113" s="64">
        <v>0</v>
      </c>
      <c r="AS113" s="63">
        <v>41541.599999999999</v>
      </c>
      <c r="AT113" s="64">
        <v>14</v>
      </c>
      <c r="AU113" s="63">
        <v>257474.3</v>
      </c>
      <c r="AV113" s="64">
        <v>51</v>
      </c>
      <c r="AW113" s="63">
        <v>1236028</v>
      </c>
      <c r="AX113" s="64">
        <v>234</v>
      </c>
      <c r="AY113" s="63">
        <v>4832</v>
      </c>
      <c r="AZ113" s="64">
        <v>3</v>
      </c>
      <c r="BA113" s="63">
        <v>21236</v>
      </c>
      <c r="BB113" s="64">
        <v>24</v>
      </c>
      <c r="BC113" s="63">
        <v>0</v>
      </c>
      <c r="BD113" s="64">
        <v>0</v>
      </c>
      <c r="BE113" s="63">
        <v>0</v>
      </c>
      <c r="BF113" s="64">
        <v>0</v>
      </c>
      <c r="BG113" s="63">
        <v>137529</v>
      </c>
      <c r="BH113" s="64">
        <v>151</v>
      </c>
    </row>
    <row r="114" spans="1:62" s="8" customFormat="1" ht="19.5" customHeight="1" x14ac:dyDescent="0.3">
      <c r="A114" s="35" t="s">
        <v>36</v>
      </c>
      <c r="B114" s="22" t="s">
        <v>102</v>
      </c>
      <c r="C114" s="52">
        <f t="shared" ref="C114:BH114" si="12">C115+C116+C117+C118+C119+C120+C121</f>
        <v>42106491.799999997</v>
      </c>
      <c r="D114" s="25">
        <f t="shared" si="12"/>
        <v>27049</v>
      </c>
      <c r="E114" s="52">
        <f t="shared" si="12"/>
        <v>1114493.1000000001</v>
      </c>
      <c r="F114" s="25">
        <f t="shared" si="12"/>
        <v>2304</v>
      </c>
      <c r="G114" s="52">
        <f t="shared" si="12"/>
        <v>823900.6</v>
      </c>
      <c r="H114" s="25">
        <f t="shared" si="12"/>
        <v>2063</v>
      </c>
      <c r="I114" s="52">
        <f t="shared" si="12"/>
        <v>25315</v>
      </c>
      <c r="J114" s="25">
        <f t="shared" si="12"/>
        <v>6</v>
      </c>
      <c r="K114" s="52">
        <f t="shared" si="12"/>
        <v>40530</v>
      </c>
      <c r="L114" s="25">
        <f t="shared" si="12"/>
        <v>31</v>
      </c>
      <c r="M114" s="52">
        <f t="shared" si="12"/>
        <v>20571459.100000001</v>
      </c>
      <c r="N114" s="25">
        <f t="shared" si="12"/>
        <v>3958</v>
      </c>
      <c r="O114" s="52">
        <f t="shared" si="12"/>
        <v>0</v>
      </c>
      <c r="P114" s="25">
        <f t="shared" si="12"/>
        <v>0</v>
      </c>
      <c r="Q114" s="52">
        <f t="shared" si="12"/>
        <v>0</v>
      </c>
      <c r="R114" s="25">
        <f t="shared" si="12"/>
        <v>0</v>
      </c>
      <c r="S114" s="52">
        <f t="shared" si="12"/>
        <v>10942430.5</v>
      </c>
      <c r="T114" s="25">
        <f t="shared" si="12"/>
        <v>9745</v>
      </c>
      <c r="U114" s="52">
        <f t="shared" si="12"/>
        <v>125979.2</v>
      </c>
      <c r="V114" s="25">
        <f t="shared" si="12"/>
        <v>153</v>
      </c>
      <c r="W114" s="52">
        <f t="shared" si="12"/>
        <v>991700.5</v>
      </c>
      <c r="X114" s="25">
        <f t="shared" si="12"/>
        <v>101</v>
      </c>
      <c r="Y114" s="52">
        <f t="shared" si="12"/>
        <v>52827</v>
      </c>
      <c r="Z114" s="25">
        <f t="shared" si="12"/>
        <v>60</v>
      </c>
      <c r="AA114" s="52">
        <f t="shared" si="12"/>
        <v>18245.8</v>
      </c>
      <c r="AB114" s="25">
        <f t="shared" si="12"/>
        <v>30</v>
      </c>
      <c r="AC114" s="52">
        <f t="shared" si="12"/>
        <v>200561.7</v>
      </c>
      <c r="AD114" s="25">
        <f t="shared" si="12"/>
        <v>76</v>
      </c>
      <c r="AE114" s="52">
        <f t="shared" si="12"/>
        <v>2993819.2</v>
      </c>
      <c r="AF114" s="25">
        <f t="shared" si="12"/>
        <v>5981</v>
      </c>
      <c r="AG114" s="52">
        <f t="shared" si="12"/>
        <v>19195.900000000001</v>
      </c>
      <c r="AH114" s="25">
        <f t="shared" si="12"/>
        <v>25</v>
      </c>
      <c r="AI114" s="52">
        <f t="shared" si="12"/>
        <v>4396.8999999999996</v>
      </c>
      <c r="AJ114" s="25">
        <f t="shared" si="12"/>
        <v>8</v>
      </c>
      <c r="AK114" s="52">
        <f t="shared" si="12"/>
        <v>715359</v>
      </c>
      <c r="AL114" s="25">
        <f t="shared" si="12"/>
        <v>783</v>
      </c>
      <c r="AM114" s="52">
        <f t="shared" si="12"/>
        <v>267935.09999999998</v>
      </c>
      <c r="AN114" s="25">
        <f t="shared" si="12"/>
        <v>591</v>
      </c>
      <c r="AO114" s="52">
        <f t="shared" si="12"/>
        <v>119562.4</v>
      </c>
      <c r="AP114" s="25">
        <f t="shared" si="12"/>
        <v>71</v>
      </c>
      <c r="AQ114" s="52">
        <f t="shared" si="12"/>
        <v>0</v>
      </c>
      <c r="AR114" s="25">
        <f t="shared" si="12"/>
        <v>0</v>
      </c>
      <c r="AS114" s="52">
        <f t="shared" si="12"/>
        <v>489193.8</v>
      </c>
      <c r="AT114" s="25">
        <f t="shared" si="12"/>
        <v>106</v>
      </c>
      <c r="AU114" s="52">
        <f t="shared" si="12"/>
        <v>1674890.1</v>
      </c>
      <c r="AV114" s="25">
        <f t="shared" si="12"/>
        <v>405</v>
      </c>
      <c r="AW114" s="52">
        <f t="shared" si="12"/>
        <v>71287</v>
      </c>
      <c r="AX114" s="25">
        <f t="shared" si="12"/>
        <v>21</v>
      </c>
      <c r="AY114" s="52">
        <f t="shared" si="12"/>
        <v>2401</v>
      </c>
      <c r="AZ114" s="25">
        <f t="shared" si="12"/>
        <v>1</v>
      </c>
      <c r="BA114" s="52">
        <f t="shared" si="12"/>
        <v>192137.8</v>
      </c>
      <c r="BB114" s="25">
        <f t="shared" si="12"/>
        <v>131</v>
      </c>
      <c r="BC114" s="52">
        <f t="shared" si="12"/>
        <v>189</v>
      </c>
      <c r="BD114" s="25">
        <f t="shared" si="12"/>
        <v>1</v>
      </c>
      <c r="BE114" s="52">
        <f t="shared" si="12"/>
        <v>24197</v>
      </c>
      <c r="BF114" s="25">
        <f t="shared" si="12"/>
        <v>49</v>
      </c>
      <c r="BG114" s="55">
        <f t="shared" si="12"/>
        <v>624485.1</v>
      </c>
      <c r="BH114" s="55">
        <f t="shared" si="12"/>
        <v>349</v>
      </c>
    </row>
    <row r="115" spans="1:62" ht="16.5" customHeight="1" thickBot="1" x14ac:dyDescent="0.35">
      <c r="A115" s="39" t="s">
        <v>103</v>
      </c>
      <c r="B115" s="23" t="s">
        <v>104</v>
      </c>
      <c r="C115" s="63">
        <v>3409862.1</v>
      </c>
      <c r="D115" s="64">
        <v>2417</v>
      </c>
      <c r="E115" s="63">
        <v>30593</v>
      </c>
      <c r="F115" s="64">
        <v>96</v>
      </c>
      <c r="G115" s="63">
        <v>20142</v>
      </c>
      <c r="H115" s="64">
        <v>82</v>
      </c>
      <c r="I115" s="63">
        <v>0</v>
      </c>
      <c r="J115" s="64">
        <v>0</v>
      </c>
      <c r="K115" s="63">
        <v>0</v>
      </c>
      <c r="L115" s="64">
        <v>0</v>
      </c>
      <c r="M115" s="63">
        <v>344258</v>
      </c>
      <c r="N115" s="64">
        <v>105</v>
      </c>
      <c r="O115" s="63">
        <v>0</v>
      </c>
      <c r="P115" s="64">
        <v>0</v>
      </c>
      <c r="Q115" s="63">
        <v>0</v>
      </c>
      <c r="R115" s="64">
        <v>0</v>
      </c>
      <c r="S115" s="63">
        <v>1696236.8</v>
      </c>
      <c r="T115" s="64">
        <v>1231</v>
      </c>
      <c r="U115" s="63">
        <v>820</v>
      </c>
      <c r="V115" s="64">
        <v>1</v>
      </c>
      <c r="W115" s="63">
        <v>147256.9</v>
      </c>
      <c r="X115" s="64">
        <v>33</v>
      </c>
      <c r="Y115" s="63">
        <v>4566.7</v>
      </c>
      <c r="Z115" s="64">
        <v>8</v>
      </c>
      <c r="AA115" s="63">
        <v>5054.3999999999996</v>
      </c>
      <c r="AB115" s="64">
        <v>8</v>
      </c>
      <c r="AC115" s="63">
        <v>11405</v>
      </c>
      <c r="AD115" s="64">
        <v>22</v>
      </c>
      <c r="AE115" s="63">
        <v>659449.80000000005</v>
      </c>
      <c r="AF115" s="64">
        <v>529</v>
      </c>
      <c r="AG115" s="63">
        <v>0</v>
      </c>
      <c r="AH115" s="64">
        <v>0</v>
      </c>
      <c r="AI115" s="63">
        <v>0</v>
      </c>
      <c r="AJ115" s="64">
        <v>0</v>
      </c>
      <c r="AK115" s="63">
        <v>70587.7</v>
      </c>
      <c r="AL115" s="64">
        <v>89</v>
      </c>
      <c r="AM115" s="63">
        <v>4165</v>
      </c>
      <c r="AN115" s="64">
        <v>33</v>
      </c>
      <c r="AO115" s="63">
        <v>0</v>
      </c>
      <c r="AP115" s="64">
        <v>0</v>
      </c>
      <c r="AQ115" s="63">
        <v>0</v>
      </c>
      <c r="AR115" s="64">
        <v>0</v>
      </c>
      <c r="AS115" s="63">
        <v>1081.9000000000001</v>
      </c>
      <c r="AT115" s="64">
        <v>10</v>
      </c>
      <c r="AU115" s="63">
        <v>275644.90000000002</v>
      </c>
      <c r="AV115" s="64">
        <v>78</v>
      </c>
      <c r="AW115" s="63">
        <v>10570</v>
      </c>
      <c r="AX115" s="64">
        <v>3</v>
      </c>
      <c r="AY115" s="63">
        <v>0</v>
      </c>
      <c r="AZ115" s="64">
        <v>0</v>
      </c>
      <c r="BA115" s="63">
        <v>17381.599999999999</v>
      </c>
      <c r="BB115" s="64">
        <v>10</v>
      </c>
      <c r="BC115" s="63">
        <v>189</v>
      </c>
      <c r="BD115" s="64">
        <v>1</v>
      </c>
      <c r="BE115" s="63">
        <v>0</v>
      </c>
      <c r="BF115" s="64">
        <v>0</v>
      </c>
      <c r="BG115" s="63">
        <v>110459.4</v>
      </c>
      <c r="BH115" s="64">
        <v>78</v>
      </c>
      <c r="BI115" s="15"/>
      <c r="BJ115" s="15"/>
    </row>
    <row r="116" spans="1:62" ht="16.5" customHeight="1" thickBot="1" x14ac:dyDescent="0.35">
      <c r="A116" s="39" t="s">
        <v>103</v>
      </c>
      <c r="B116" s="23" t="s">
        <v>105</v>
      </c>
      <c r="C116" s="63">
        <v>5532030</v>
      </c>
      <c r="D116" s="64">
        <v>3108</v>
      </c>
      <c r="E116" s="63">
        <v>37924</v>
      </c>
      <c r="F116" s="64">
        <v>172</v>
      </c>
      <c r="G116" s="63">
        <v>54280</v>
      </c>
      <c r="H116" s="64">
        <v>220</v>
      </c>
      <c r="I116" s="63">
        <v>0</v>
      </c>
      <c r="J116" s="64">
        <v>0</v>
      </c>
      <c r="K116" s="63">
        <v>0</v>
      </c>
      <c r="L116" s="64">
        <v>0</v>
      </c>
      <c r="M116" s="63">
        <v>1658884.7</v>
      </c>
      <c r="N116" s="64">
        <v>370</v>
      </c>
      <c r="O116" s="63">
        <v>0</v>
      </c>
      <c r="P116" s="64">
        <v>0</v>
      </c>
      <c r="Q116" s="63">
        <v>0</v>
      </c>
      <c r="R116" s="64">
        <v>0</v>
      </c>
      <c r="S116" s="63">
        <v>1805037.4</v>
      </c>
      <c r="T116" s="64">
        <v>1147</v>
      </c>
      <c r="U116" s="63">
        <v>60291.7</v>
      </c>
      <c r="V116" s="64">
        <v>31</v>
      </c>
      <c r="W116" s="63">
        <v>407607.4</v>
      </c>
      <c r="X116" s="64">
        <v>24</v>
      </c>
      <c r="Y116" s="63">
        <v>19570.400000000001</v>
      </c>
      <c r="Z116" s="64">
        <v>7</v>
      </c>
      <c r="AA116" s="63">
        <v>5005</v>
      </c>
      <c r="AB116" s="64">
        <v>7</v>
      </c>
      <c r="AC116" s="63">
        <v>12656</v>
      </c>
      <c r="AD116" s="64">
        <v>11</v>
      </c>
      <c r="AE116" s="63">
        <v>658908.5</v>
      </c>
      <c r="AF116" s="64">
        <v>664</v>
      </c>
      <c r="AG116" s="63">
        <v>19195.900000000001</v>
      </c>
      <c r="AH116" s="64">
        <v>25</v>
      </c>
      <c r="AI116" s="63">
        <v>593</v>
      </c>
      <c r="AJ116" s="64">
        <v>1</v>
      </c>
      <c r="AK116" s="63">
        <v>140753.1</v>
      </c>
      <c r="AL116" s="64">
        <v>168</v>
      </c>
      <c r="AM116" s="63">
        <v>29591.4</v>
      </c>
      <c r="AN116" s="64">
        <v>60</v>
      </c>
      <c r="AO116" s="63">
        <v>0</v>
      </c>
      <c r="AP116" s="64">
        <v>0</v>
      </c>
      <c r="AQ116" s="63">
        <v>0</v>
      </c>
      <c r="AR116" s="64">
        <v>0</v>
      </c>
      <c r="AS116" s="63">
        <v>9946.7999999999993</v>
      </c>
      <c r="AT116" s="64">
        <v>19</v>
      </c>
      <c r="AU116" s="63">
        <v>442946.5</v>
      </c>
      <c r="AV116" s="64">
        <v>102</v>
      </c>
      <c r="AW116" s="63">
        <v>5967</v>
      </c>
      <c r="AX116" s="64">
        <v>1</v>
      </c>
      <c r="AY116" s="63">
        <v>0</v>
      </c>
      <c r="AZ116" s="64">
        <v>0</v>
      </c>
      <c r="BA116" s="63">
        <v>20990.2</v>
      </c>
      <c r="BB116" s="64">
        <v>21</v>
      </c>
      <c r="BC116" s="63">
        <v>0</v>
      </c>
      <c r="BD116" s="64">
        <v>0</v>
      </c>
      <c r="BE116" s="63">
        <v>301</v>
      </c>
      <c r="BF116" s="64">
        <v>1</v>
      </c>
      <c r="BG116" s="63">
        <v>141580</v>
      </c>
      <c r="BH116" s="64">
        <v>57</v>
      </c>
      <c r="BI116" s="15"/>
      <c r="BJ116" s="15"/>
    </row>
    <row r="117" spans="1:62" ht="16.5" customHeight="1" thickBot="1" x14ac:dyDescent="0.35">
      <c r="A117" s="39" t="s">
        <v>103</v>
      </c>
      <c r="B117" s="23" t="s">
        <v>106</v>
      </c>
      <c r="C117" s="63">
        <v>6777220.4000000004</v>
      </c>
      <c r="D117" s="64">
        <v>5208</v>
      </c>
      <c r="E117" s="63">
        <v>273732.09999999998</v>
      </c>
      <c r="F117" s="64">
        <v>491</v>
      </c>
      <c r="G117" s="63">
        <v>127928</v>
      </c>
      <c r="H117" s="64">
        <v>326</v>
      </c>
      <c r="I117" s="63">
        <v>17412</v>
      </c>
      <c r="J117" s="64">
        <v>4</v>
      </c>
      <c r="K117" s="63">
        <v>36518</v>
      </c>
      <c r="L117" s="64">
        <v>21</v>
      </c>
      <c r="M117" s="63">
        <v>3855144</v>
      </c>
      <c r="N117" s="64">
        <v>1017</v>
      </c>
      <c r="O117" s="63">
        <v>0</v>
      </c>
      <c r="P117" s="64">
        <v>0</v>
      </c>
      <c r="Q117" s="63">
        <v>0</v>
      </c>
      <c r="R117" s="64">
        <v>0</v>
      </c>
      <c r="S117" s="63">
        <v>1268509</v>
      </c>
      <c r="T117" s="64">
        <v>1792</v>
      </c>
      <c r="U117" s="63">
        <v>44687.5</v>
      </c>
      <c r="V117" s="64">
        <v>88</v>
      </c>
      <c r="W117" s="63">
        <v>65376.1</v>
      </c>
      <c r="X117" s="64">
        <v>6</v>
      </c>
      <c r="Y117" s="63">
        <v>6440.2</v>
      </c>
      <c r="Z117" s="64">
        <v>9</v>
      </c>
      <c r="AA117" s="63">
        <v>2679</v>
      </c>
      <c r="AB117" s="64">
        <v>2</v>
      </c>
      <c r="AC117" s="63">
        <v>171708.7</v>
      </c>
      <c r="AD117" s="64">
        <v>27</v>
      </c>
      <c r="AE117" s="63">
        <v>397911.8</v>
      </c>
      <c r="AF117" s="64">
        <v>1005</v>
      </c>
      <c r="AG117" s="63">
        <v>0</v>
      </c>
      <c r="AH117" s="64">
        <v>0</v>
      </c>
      <c r="AI117" s="63">
        <v>0</v>
      </c>
      <c r="AJ117" s="64">
        <v>0</v>
      </c>
      <c r="AK117" s="63">
        <v>126550.3</v>
      </c>
      <c r="AL117" s="64">
        <v>129</v>
      </c>
      <c r="AM117" s="63">
        <v>52979.7</v>
      </c>
      <c r="AN117" s="64">
        <v>127</v>
      </c>
      <c r="AO117" s="63">
        <v>5698.4</v>
      </c>
      <c r="AP117" s="64">
        <v>5</v>
      </c>
      <c r="AQ117" s="63">
        <v>0</v>
      </c>
      <c r="AR117" s="64">
        <v>0</v>
      </c>
      <c r="AS117" s="63">
        <v>25997</v>
      </c>
      <c r="AT117" s="64">
        <v>22</v>
      </c>
      <c r="AU117" s="63">
        <v>159823.9</v>
      </c>
      <c r="AV117" s="64">
        <v>35</v>
      </c>
      <c r="AW117" s="63">
        <v>34774</v>
      </c>
      <c r="AX117" s="64">
        <v>10</v>
      </c>
      <c r="AY117" s="63">
        <v>2401</v>
      </c>
      <c r="AZ117" s="64">
        <v>1</v>
      </c>
      <c r="BA117" s="63">
        <v>76350</v>
      </c>
      <c r="BB117" s="64">
        <v>34</v>
      </c>
      <c r="BC117" s="63">
        <v>0</v>
      </c>
      <c r="BD117" s="64">
        <v>0</v>
      </c>
      <c r="BE117" s="63">
        <v>695</v>
      </c>
      <c r="BF117" s="64">
        <v>2</v>
      </c>
      <c r="BG117" s="63">
        <v>23904.7</v>
      </c>
      <c r="BH117" s="64">
        <v>55</v>
      </c>
      <c r="BI117" s="15"/>
      <c r="BJ117" s="15"/>
    </row>
    <row r="118" spans="1:62" ht="16.5" customHeight="1" thickBot="1" x14ac:dyDescent="0.35">
      <c r="A118" s="39" t="s">
        <v>103</v>
      </c>
      <c r="B118" s="23" t="s">
        <v>107</v>
      </c>
      <c r="C118" s="63">
        <v>9820530.1999999993</v>
      </c>
      <c r="D118" s="64">
        <v>7380</v>
      </c>
      <c r="E118" s="63">
        <v>435439.7</v>
      </c>
      <c r="F118" s="64">
        <v>792</v>
      </c>
      <c r="G118" s="63">
        <v>207384</v>
      </c>
      <c r="H118" s="64">
        <v>517</v>
      </c>
      <c r="I118" s="63">
        <v>7903</v>
      </c>
      <c r="J118" s="64">
        <v>2</v>
      </c>
      <c r="K118" s="63">
        <v>1937</v>
      </c>
      <c r="L118" s="64">
        <v>4</v>
      </c>
      <c r="M118" s="63">
        <v>7406021</v>
      </c>
      <c r="N118" s="64">
        <v>1208</v>
      </c>
      <c r="O118" s="63">
        <v>0</v>
      </c>
      <c r="P118" s="64">
        <v>0</v>
      </c>
      <c r="Q118" s="63">
        <v>0</v>
      </c>
      <c r="R118" s="64">
        <v>0</v>
      </c>
      <c r="S118" s="63">
        <v>1166512.5</v>
      </c>
      <c r="T118" s="64">
        <v>2829</v>
      </c>
      <c r="U118" s="63">
        <v>1153</v>
      </c>
      <c r="V118" s="64">
        <v>1</v>
      </c>
      <c r="W118" s="63">
        <v>6880</v>
      </c>
      <c r="X118" s="64">
        <v>1</v>
      </c>
      <c r="Y118" s="63">
        <v>350</v>
      </c>
      <c r="Z118" s="64">
        <v>1</v>
      </c>
      <c r="AA118" s="63">
        <v>0</v>
      </c>
      <c r="AB118" s="64">
        <v>0</v>
      </c>
      <c r="AC118" s="63">
        <v>0</v>
      </c>
      <c r="AD118" s="64">
        <v>0</v>
      </c>
      <c r="AE118" s="63">
        <v>207397.5</v>
      </c>
      <c r="AF118" s="64">
        <v>1592</v>
      </c>
      <c r="AG118" s="63">
        <v>0</v>
      </c>
      <c r="AH118" s="64">
        <v>0</v>
      </c>
      <c r="AI118" s="63">
        <v>0</v>
      </c>
      <c r="AJ118" s="64">
        <v>0</v>
      </c>
      <c r="AK118" s="63">
        <v>133356</v>
      </c>
      <c r="AL118" s="64">
        <v>134</v>
      </c>
      <c r="AM118" s="63">
        <v>88226.5</v>
      </c>
      <c r="AN118" s="64">
        <v>171</v>
      </c>
      <c r="AO118" s="63">
        <v>112729</v>
      </c>
      <c r="AP118" s="64">
        <v>64</v>
      </c>
      <c r="AQ118" s="63">
        <v>0</v>
      </c>
      <c r="AR118" s="64">
        <v>0</v>
      </c>
      <c r="AS118" s="63">
        <v>3036</v>
      </c>
      <c r="AT118" s="64">
        <v>3</v>
      </c>
      <c r="AU118" s="63">
        <v>8759</v>
      </c>
      <c r="AV118" s="64">
        <v>5</v>
      </c>
      <c r="AW118" s="63">
        <v>0</v>
      </c>
      <c r="AX118" s="64">
        <v>0</v>
      </c>
      <c r="AY118" s="63">
        <v>0</v>
      </c>
      <c r="AZ118" s="64">
        <v>0</v>
      </c>
      <c r="BA118" s="63">
        <v>21145</v>
      </c>
      <c r="BB118" s="64">
        <v>20</v>
      </c>
      <c r="BC118" s="63">
        <v>0</v>
      </c>
      <c r="BD118" s="64">
        <v>0</v>
      </c>
      <c r="BE118" s="63">
        <v>4455</v>
      </c>
      <c r="BF118" s="64">
        <v>21</v>
      </c>
      <c r="BG118" s="63">
        <v>7846</v>
      </c>
      <c r="BH118" s="64">
        <v>15</v>
      </c>
      <c r="BI118" s="15"/>
      <c r="BJ118" s="15"/>
    </row>
    <row r="119" spans="1:62" ht="16.5" customHeight="1" thickBot="1" x14ac:dyDescent="0.35">
      <c r="A119" s="39" t="s">
        <v>103</v>
      </c>
      <c r="B119" s="23" t="s">
        <v>108</v>
      </c>
      <c r="C119" s="63">
        <v>6697862</v>
      </c>
      <c r="D119" s="64">
        <v>3554</v>
      </c>
      <c r="E119" s="63">
        <v>187020</v>
      </c>
      <c r="F119" s="64">
        <v>331</v>
      </c>
      <c r="G119" s="63">
        <v>160159</v>
      </c>
      <c r="H119" s="64">
        <v>278</v>
      </c>
      <c r="I119" s="63">
        <v>0</v>
      </c>
      <c r="J119" s="64">
        <v>0</v>
      </c>
      <c r="K119" s="63">
        <v>2007</v>
      </c>
      <c r="L119" s="64">
        <v>2</v>
      </c>
      <c r="M119" s="63">
        <v>3976331.6</v>
      </c>
      <c r="N119" s="64">
        <v>588</v>
      </c>
      <c r="O119" s="63">
        <v>0</v>
      </c>
      <c r="P119" s="64">
        <v>0</v>
      </c>
      <c r="Q119" s="63">
        <v>0</v>
      </c>
      <c r="R119" s="64">
        <v>0</v>
      </c>
      <c r="S119" s="63">
        <v>1404382.2</v>
      </c>
      <c r="T119" s="64">
        <v>1202</v>
      </c>
      <c r="U119" s="63">
        <v>11938</v>
      </c>
      <c r="V119" s="64">
        <v>14</v>
      </c>
      <c r="W119" s="63">
        <v>126817.4</v>
      </c>
      <c r="X119" s="64">
        <v>10</v>
      </c>
      <c r="Y119" s="63">
        <v>6787.5</v>
      </c>
      <c r="Z119" s="64">
        <v>4</v>
      </c>
      <c r="AA119" s="63">
        <v>0</v>
      </c>
      <c r="AB119" s="64">
        <v>0</v>
      </c>
      <c r="AC119" s="63">
        <v>1118</v>
      </c>
      <c r="AD119" s="64">
        <v>2</v>
      </c>
      <c r="AE119" s="63">
        <v>322206.8</v>
      </c>
      <c r="AF119" s="64">
        <v>849</v>
      </c>
      <c r="AG119" s="63">
        <v>0</v>
      </c>
      <c r="AH119" s="64">
        <v>0</v>
      </c>
      <c r="AI119" s="63">
        <v>52</v>
      </c>
      <c r="AJ119" s="64">
        <v>2</v>
      </c>
      <c r="AK119" s="63">
        <v>113626.1</v>
      </c>
      <c r="AL119" s="64">
        <v>76</v>
      </c>
      <c r="AM119" s="63">
        <v>50034</v>
      </c>
      <c r="AN119" s="64">
        <v>85</v>
      </c>
      <c r="AO119" s="63">
        <v>1135</v>
      </c>
      <c r="AP119" s="64">
        <v>2</v>
      </c>
      <c r="AQ119" s="63">
        <v>0</v>
      </c>
      <c r="AR119" s="64">
        <v>0</v>
      </c>
      <c r="AS119" s="63">
        <v>20677</v>
      </c>
      <c r="AT119" s="64">
        <v>2</v>
      </c>
      <c r="AU119" s="63">
        <v>249764.4</v>
      </c>
      <c r="AV119" s="64">
        <v>59</v>
      </c>
      <c r="AW119" s="63">
        <v>0</v>
      </c>
      <c r="AX119" s="64">
        <v>0</v>
      </c>
      <c r="AY119" s="63">
        <v>0</v>
      </c>
      <c r="AZ119" s="64">
        <v>0</v>
      </c>
      <c r="BA119" s="63">
        <v>28638</v>
      </c>
      <c r="BB119" s="64">
        <v>17</v>
      </c>
      <c r="BC119" s="63">
        <v>0</v>
      </c>
      <c r="BD119" s="64">
        <v>0</v>
      </c>
      <c r="BE119" s="63">
        <v>6142</v>
      </c>
      <c r="BF119" s="64">
        <v>8</v>
      </c>
      <c r="BG119" s="63">
        <v>29026</v>
      </c>
      <c r="BH119" s="64">
        <v>23</v>
      </c>
      <c r="BI119" s="15"/>
      <c r="BJ119" s="15"/>
    </row>
    <row r="120" spans="1:62" ht="16.5" customHeight="1" thickBot="1" x14ac:dyDescent="0.35">
      <c r="A120" s="39" t="s">
        <v>103</v>
      </c>
      <c r="B120" s="23" t="s">
        <v>109</v>
      </c>
      <c r="C120" s="63">
        <v>4941140.0999999996</v>
      </c>
      <c r="D120" s="64">
        <v>3602</v>
      </c>
      <c r="E120" s="63">
        <v>122231.7</v>
      </c>
      <c r="F120" s="64">
        <v>345</v>
      </c>
      <c r="G120" s="63">
        <v>157313.1</v>
      </c>
      <c r="H120" s="64">
        <v>417</v>
      </c>
      <c r="I120" s="63">
        <v>0</v>
      </c>
      <c r="J120" s="64">
        <v>0</v>
      </c>
      <c r="K120" s="63">
        <v>68</v>
      </c>
      <c r="L120" s="64">
        <v>4</v>
      </c>
      <c r="M120" s="63">
        <v>2378827.6</v>
      </c>
      <c r="N120" s="64">
        <v>497</v>
      </c>
      <c r="O120" s="63">
        <v>0</v>
      </c>
      <c r="P120" s="64">
        <v>0</v>
      </c>
      <c r="Q120" s="63">
        <v>0</v>
      </c>
      <c r="R120" s="64">
        <v>0</v>
      </c>
      <c r="S120" s="63">
        <v>1696915.4</v>
      </c>
      <c r="T120" s="64">
        <v>1072</v>
      </c>
      <c r="U120" s="63">
        <v>4523</v>
      </c>
      <c r="V120" s="64">
        <v>15</v>
      </c>
      <c r="W120" s="63">
        <v>78694.600000000006</v>
      </c>
      <c r="X120" s="64">
        <v>14</v>
      </c>
      <c r="Y120" s="63">
        <v>1249.5</v>
      </c>
      <c r="Z120" s="64">
        <v>2</v>
      </c>
      <c r="AA120" s="63">
        <v>997</v>
      </c>
      <c r="AB120" s="64">
        <v>4</v>
      </c>
      <c r="AC120" s="63">
        <v>2553</v>
      </c>
      <c r="AD120" s="64">
        <v>12</v>
      </c>
      <c r="AE120" s="63">
        <v>240658.2</v>
      </c>
      <c r="AF120" s="64">
        <v>901</v>
      </c>
      <c r="AG120" s="63">
        <v>0</v>
      </c>
      <c r="AH120" s="64">
        <v>0</v>
      </c>
      <c r="AI120" s="63">
        <v>3751.9</v>
      </c>
      <c r="AJ120" s="64">
        <v>5</v>
      </c>
      <c r="AK120" s="63">
        <v>65862</v>
      </c>
      <c r="AL120" s="64">
        <v>151</v>
      </c>
      <c r="AM120" s="63">
        <v>24368</v>
      </c>
      <c r="AN120" s="64">
        <v>62</v>
      </c>
      <c r="AO120" s="63">
        <v>0</v>
      </c>
      <c r="AP120" s="64">
        <v>0</v>
      </c>
      <c r="AQ120" s="63">
        <v>0</v>
      </c>
      <c r="AR120" s="64">
        <v>0</v>
      </c>
      <c r="AS120" s="63">
        <v>11647.3</v>
      </c>
      <c r="AT120" s="64">
        <v>21</v>
      </c>
      <c r="AU120" s="63">
        <v>126686.8</v>
      </c>
      <c r="AV120" s="64">
        <v>32</v>
      </c>
      <c r="AW120" s="63">
        <v>0</v>
      </c>
      <c r="AX120" s="64">
        <v>0</v>
      </c>
      <c r="AY120" s="63">
        <v>0</v>
      </c>
      <c r="AZ120" s="64">
        <v>0</v>
      </c>
      <c r="BA120" s="63">
        <v>10282</v>
      </c>
      <c r="BB120" s="64">
        <v>14</v>
      </c>
      <c r="BC120" s="63">
        <v>0</v>
      </c>
      <c r="BD120" s="64">
        <v>0</v>
      </c>
      <c r="BE120" s="63">
        <v>6982</v>
      </c>
      <c r="BF120" s="64">
        <v>13</v>
      </c>
      <c r="BG120" s="63">
        <v>7529</v>
      </c>
      <c r="BH120" s="64">
        <v>21</v>
      </c>
      <c r="BI120" s="15"/>
      <c r="BJ120" s="15"/>
    </row>
    <row r="121" spans="1:62" ht="16.5" customHeight="1" thickBot="1" x14ac:dyDescent="0.35">
      <c r="A121" s="44" t="s">
        <v>103</v>
      </c>
      <c r="B121" s="42" t="s">
        <v>110</v>
      </c>
      <c r="C121" s="63">
        <v>4927847</v>
      </c>
      <c r="D121" s="64">
        <v>1780</v>
      </c>
      <c r="E121" s="63">
        <v>27552.6</v>
      </c>
      <c r="F121" s="64">
        <v>77</v>
      </c>
      <c r="G121" s="63">
        <v>96694.5</v>
      </c>
      <c r="H121" s="64">
        <v>223</v>
      </c>
      <c r="I121" s="63">
        <v>0</v>
      </c>
      <c r="J121" s="64">
        <v>0</v>
      </c>
      <c r="K121" s="63">
        <v>0</v>
      </c>
      <c r="L121" s="64">
        <v>0</v>
      </c>
      <c r="M121" s="63">
        <v>951992.2</v>
      </c>
      <c r="N121" s="64">
        <v>173</v>
      </c>
      <c r="O121" s="63">
        <v>0</v>
      </c>
      <c r="P121" s="64">
        <v>0</v>
      </c>
      <c r="Q121" s="63">
        <v>0</v>
      </c>
      <c r="R121" s="64">
        <v>0</v>
      </c>
      <c r="S121" s="63">
        <v>1904837.2</v>
      </c>
      <c r="T121" s="64">
        <v>472</v>
      </c>
      <c r="U121" s="63">
        <v>2566</v>
      </c>
      <c r="V121" s="64">
        <v>3</v>
      </c>
      <c r="W121" s="63">
        <v>159068.1</v>
      </c>
      <c r="X121" s="64">
        <v>13</v>
      </c>
      <c r="Y121" s="63">
        <v>13862.7</v>
      </c>
      <c r="Z121" s="64">
        <v>29</v>
      </c>
      <c r="AA121" s="63">
        <v>4510.3999999999996</v>
      </c>
      <c r="AB121" s="64">
        <v>9</v>
      </c>
      <c r="AC121" s="63">
        <v>1121</v>
      </c>
      <c r="AD121" s="64">
        <v>2</v>
      </c>
      <c r="AE121" s="63">
        <v>507286.6</v>
      </c>
      <c r="AF121" s="64">
        <v>441</v>
      </c>
      <c r="AG121" s="63">
        <v>0</v>
      </c>
      <c r="AH121" s="64">
        <v>0</v>
      </c>
      <c r="AI121" s="63">
        <v>0</v>
      </c>
      <c r="AJ121" s="64">
        <v>0</v>
      </c>
      <c r="AK121" s="63">
        <v>64623.8</v>
      </c>
      <c r="AL121" s="64">
        <v>36</v>
      </c>
      <c r="AM121" s="63">
        <v>18570.5</v>
      </c>
      <c r="AN121" s="64">
        <v>53</v>
      </c>
      <c r="AO121" s="63">
        <v>0</v>
      </c>
      <c r="AP121" s="64">
        <v>0</v>
      </c>
      <c r="AQ121" s="63">
        <v>0</v>
      </c>
      <c r="AR121" s="64">
        <v>0</v>
      </c>
      <c r="AS121" s="63">
        <v>416807.8</v>
      </c>
      <c r="AT121" s="64">
        <v>29</v>
      </c>
      <c r="AU121" s="63">
        <v>411264.6</v>
      </c>
      <c r="AV121" s="64">
        <v>94</v>
      </c>
      <c r="AW121" s="63">
        <v>19976</v>
      </c>
      <c r="AX121" s="64">
        <v>7</v>
      </c>
      <c r="AY121" s="63">
        <v>0</v>
      </c>
      <c r="AZ121" s="64">
        <v>0</v>
      </c>
      <c r="BA121" s="63">
        <v>17351</v>
      </c>
      <c r="BB121" s="64">
        <v>15</v>
      </c>
      <c r="BC121" s="63">
        <v>0</v>
      </c>
      <c r="BD121" s="64">
        <v>0</v>
      </c>
      <c r="BE121" s="63">
        <v>5622</v>
      </c>
      <c r="BF121" s="64">
        <v>4</v>
      </c>
      <c r="BG121" s="63">
        <v>304140</v>
      </c>
      <c r="BH121" s="64">
        <v>100</v>
      </c>
      <c r="BI121" s="15"/>
      <c r="BJ121" s="15"/>
    </row>
  </sheetData>
  <mergeCells count="2">
    <mergeCell ref="A2:A3"/>
    <mergeCell ref="B2:B3"/>
  </mergeCells>
  <phoneticPr fontId="20" type="noConversion"/>
  <pageMargins left="0.70866141732283472" right="0.70866141732283472" top="0.31496062992125984" bottom="0.19685039370078741" header="0.19685039370078741" footer="0.15748031496062992"/>
  <pageSetup paperSize="9" scale="90" orientation="landscape" r:id="rId1"/>
  <headerFooter alignWithMargins="0"/>
  <ignoredErrors>
    <ignoredError sqref="C82:BH94 C6:BH35 C36:BH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행정구역별 지목현황</vt:lpstr>
      <vt:lpstr>'행정구역별 지목현황'!Print_Titles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김호연</dc:creator>
  <cp:lastModifiedBy>Administrator</cp:lastModifiedBy>
  <dcterms:created xsi:type="dcterms:W3CDTF">2015-05-01T01:40:08Z</dcterms:created>
  <dcterms:modified xsi:type="dcterms:W3CDTF">2026-07-01T00:28:37Z</dcterms:modified>
</cp:coreProperties>
</file>