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-15" yWindow="6555" windowWidth="15375" windowHeight="1020" tabRatio="885" firstSheet="2" activeTab="2"/>
  </bookViews>
  <sheets>
    <sheet name="2019.12월말 인구 및 세대" sheetId="49" state="hidden" r:id="rId1"/>
    <sheet name="2019.12월말 연령별 인구" sheetId="51" state="hidden" r:id="rId2"/>
    <sheet name="처인구" sheetId="52" r:id="rId3"/>
    <sheet name="기흥구" sheetId="53" r:id="rId4"/>
    <sheet name="수지구" sheetId="54" r:id="rId5"/>
  </sheets>
  <definedNames>
    <definedName name="_xlnm.Print_Area" localSheetId="2">처인구!$A$1:$L$97</definedName>
    <definedName name="_xlnm.Print_Titles" localSheetId="2">처인구!$1:$6</definedName>
  </definedNames>
  <calcPr calcId="162913"/>
</workbook>
</file>

<file path=xl/calcChain.xml><?xml version="1.0" encoding="utf-8"?>
<calcChain xmlns="http://schemas.openxmlformats.org/spreadsheetml/2006/main">
  <c r="F34" i="52" l="1"/>
  <c r="F33" i="52"/>
  <c r="F32" i="52"/>
  <c r="F31" i="52"/>
  <c r="F30" i="52"/>
  <c r="F29" i="52"/>
  <c r="F28" i="52"/>
  <c r="F27" i="52"/>
  <c r="F26" i="52"/>
  <c r="F12" i="54" l="1"/>
  <c r="F85" i="52" l="1"/>
  <c r="F74" i="52"/>
  <c r="F5" i="53"/>
  <c r="F34" i="53"/>
  <c r="F33" i="53"/>
  <c r="F30" i="53"/>
  <c r="F28" i="53"/>
  <c r="F26" i="53"/>
  <c r="F25" i="53"/>
  <c r="F22" i="53"/>
  <c r="F19" i="53"/>
  <c r="F16" i="53"/>
  <c r="F13" i="53"/>
  <c r="F12" i="53"/>
  <c r="F11" i="53"/>
  <c r="F8" i="53"/>
  <c r="F7" i="53"/>
  <c r="F6" i="53"/>
  <c r="F93" i="52"/>
  <c r="F90" i="52"/>
  <c r="F89" i="52"/>
  <c r="F88" i="52"/>
  <c r="F60" i="52"/>
  <c r="F47" i="52"/>
  <c r="F35" i="52"/>
  <c r="F25" i="52"/>
  <c r="F16" i="52"/>
  <c r="F6" i="52"/>
  <c r="F5" i="52"/>
  <c r="C5" i="52"/>
  <c r="D5" i="52"/>
  <c r="E5" i="52"/>
  <c r="B5" i="52"/>
  <c r="C5" i="54"/>
  <c r="D5" i="54"/>
  <c r="E5" i="54"/>
  <c r="B5" i="54"/>
  <c r="F16" i="54"/>
  <c r="F17" i="54"/>
  <c r="F18" i="54"/>
  <c r="F15" i="54"/>
  <c r="F7" i="54"/>
  <c r="F8" i="54"/>
  <c r="F9" i="54"/>
  <c r="F10" i="54"/>
  <c r="F11" i="54"/>
  <c r="F6" i="54"/>
  <c r="AI49" i="51" l="1"/>
  <c r="C5" i="51" l="1"/>
  <c r="D5" i="51"/>
  <c r="E5" i="51"/>
  <c r="F5" i="51"/>
  <c r="G5" i="51"/>
  <c r="H5" i="51"/>
  <c r="I5" i="51"/>
  <c r="J5" i="51"/>
  <c r="K5" i="51"/>
  <c r="L5" i="51"/>
  <c r="M5" i="51"/>
  <c r="N5" i="51"/>
  <c r="O5" i="51"/>
  <c r="P5" i="51"/>
  <c r="Q5" i="51"/>
  <c r="R5" i="51"/>
  <c r="S5" i="51"/>
  <c r="T5" i="51"/>
  <c r="U5" i="51"/>
  <c r="V5" i="51"/>
  <c r="W5" i="51"/>
  <c r="X5" i="51"/>
  <c r="Y5" i="51"/>
  <c r="Z5" i="51"/>
  <c r="AA5" i="51"/>
  <c r="AB5" i="51"/>
  <c r="AC5" i="51"/>
  <c r="AD5" i="51"/>
  <c r="AE5" i="51"/>
  <c r="AF5" i="51"/>
  <c r="AG5" i="51"/>
  <c r="AH5" i="51"/>
  <c r="AI5" i="51"/>
  <c r="AJ5" i="51"/>
  <c r="AK5" i="51"/>
  <c r="AL5" i="51"/>
  <c r="AM5" i="51"/>
  <c r="AN5" i="51"/>
  <c r="AO5" i="51"/>
  <c r="AP5" i="51"/>
  <c r="AQ5" i="51"/>
  <c r="AR5" i="51"/>
  <c r="AS5" i="51"/>
  <c r="AT5" i="51"/>
  <c r="AU5" i="51"/>
  <c r="AV5" i="51"/>
  <c r="AW5" i="51"/>
  <c r="AX5" i="51"/>
  <c r="AY5" i="51"/>
  <c r="AZ5" i="51"/>
  <c r="BA5" i="51"/>
  <c r="BB5" i="51"/>
  <c r="BC5" i="51"/>
  <c r="BD5" i="51"/>
  <c r="BE5" i="51"/>
  <c r="BF5" i="51"/>
  <c r="BG5" i="51"/>
  <c r="BH5" i="51"/>
  <c r="BI5" i="51"/>
  <c r="BJ5" i="51"/>
  <c r="BK5" i="51"/>
  <c r="BL5" i="51"/>
  <c r="BM5" i="51"/>
  <c r="BN5" i="51"/>
  <c r="BO5" i="51"/>
  <c r="BP5" i="51"/>
  <c r="BQ5" i="51"/>
  <c r="BR5" i="51"/>
  <c r="BS5" i="51"/>
  <c r="BT5" i="51"/>
  <c r="BU5" i="51"/>
  <c r="BV5" i="51"/>
  <c r="BW5" i="51"/>
  <c r="BX5" i="51"/>
  <c r="BY5" i="51"/>
  <c r="BZ5" i="51"/>
  <c r="CA5" i="51"/>
  <c r="CB5" i="51"/>
  <c r="CC5" i="51"/>
  <c r="CD5" i="51"/>
  <c r="CE5" i="51"/>
  <c r="CF5" i="51"/>
  <c r="CG5" i="51"/>
  <c r="CH5" i="51"/>
  <c r="CI5" i="51"/>
  <c r="CJ5" i="51"/>
  <c r="CK5" i="51"/>
  <c r="CL5" i="51"/>
  <c r="CM5" i="51"/>
  <c r="CN5" i="51"/>
  <c r="CO5" i="51"/>
  <c r="CP5" i="51"/>
  <c r="CQ5" i="51"/>
  <c r="CR5" i="51"/>
  <c r="CS5" i="51"/>
  <c r="CT5" i="51"/>
  <c r="CU5" i="51"/>
  <c r="CV5" i="51"/>
  <c r="CW5" i="51"/>
  <c r="CX5" i="51"/>
  <c r="CY5" i="51"/>
  <c r="CZ5" i="51"/>
  <c r="DA5" i="51"/>
  <c r="DB5" i="51"/>
  <c r="B5" i="51"/>
  <c r="C76" i="51"/>
  <c r="D76" i="51"/>
  <c r="E76" i="51"/>
  <c r="F76" i="51"/>
  <c r="G76" i="51"/>
  <c r="H76" i="51"/>
  <c r="I76" i="51"/>
  <c r="J76" i="51"/>
  <c r="K76" i="51"/>
  <c r="L76" i="51"/>
  <c r="M76" i="51"/>
  <c r="N76" i="51"/>
  <c r="O76" i="51"/>
  <c r="P76" i="51"/>
  <c r="Q76" i="51"/>
  <c r="R76" i="51"/>
  <c r="S76" i="51"/>
  <c r="T76" i="51"/>
  <c r="U76" i="51"/>
  <c r="V76" i="51"/>
  <c r="W76" i="51"/>
  <c r="X76" i="51"/>
  <c r="Y76" i="51"/>
  <c r="Z76" i="51"/>
  <c r="AA76" i="51"/>
  <c r="AB76" i="51"/>
  <c r="AC76" i="51"/>
  <c r="AD76" i="51"/>
  <c r="AE76" i="51"/>
  <c r="AF76" i="51"/>
  <c r="AG76" i="51"/>
  <c r="AH76" i="51"/>
  <c r="AI76" i="51"/>
  <c r="AJ76" i="51"/>
  <c r="AK76" i="51"/>
  <c r="AL76" i="51"/>
  <c r="AM76" i="51"/>
  <c r="AN76" i="51"/>
  <c r="AO76" i="51"/>
  <c r="AP76" i="51"/>
  <c r="AQ76" i="51"/>
  <c r="AR76" i="51"/>
  <c r="AS76" i="51"/>
  <c r="AT76" i="51"/>
  <c r="AU76" i="51"/>
  <c r="AV76" i="51"/>
  <c r="AW76" i="51"/>
  <c r="AX76" i="51"/>
  <c r="AY76" i="51"/>
  <c r="AZ76" i="51"/>
  <c r="BA76" i="51"/>
  <c r="BB76" i="51"/>
  <c r="BC76" i="51"/>
  <c r="BD76" i="51"/>
  <c r="BE76" i="51"/>
  <c r="BF76" i="51"/>
  <c r="BG76" i="51"/>
  <c r="BH76" i="51"/>
  <c r="BI76" i="51"/>
  <c r="BJ76" i="51"/>
  <c r="BK76" i="51"/>
  <c r="BL76" i="51"/>
  <c r="BM76" i="51"/>
  <c r="BN76" i="51"/>
  <c r="BO76" i="51"/>
  <c r="BP76" i="51"/>
  <c r="BQ76" i="51"/>
  <c r="BR76" i="51"/>
  <c r="BS76" i="51"/>
  <c r="BT76" i="51"/>
  <c r="BU76" i="51"/>
  <c r="BV76" i="51"/>
  <c r="BW76" i="51"/>
  <c r="BX76" i="51"/>
  <c r="BY76" i="51"/>
  <c r="BZ76" i="51"/>
  <c r="CA76" i="51"/>
  <c r="CB76" i="51"/>
  <c r="CC76" i="51"/>
  <c r="CD76" i="51"/>
  <c r="CE76" i="51"/>
  <c r="CF76" i="51"/>
  <c r="CG76" i="51"/>
  <c r="CH76" i="51"/>
  <c r="CI76" i="51"/>
  <c r="CJ76" i="51"/>
  <c r="CK76" i="51"/>
  <c r="CL76" i="51"/>
  <c r="CM76" i="51"/>
  <c r="CN76" i="51"/>
  <c r="CO76" i="51"/>
  <c r="CP76" i="51"/>
  <c r="CQ76" i="51"/>
  <c r="CR76" i="51"/>
  <c r="CS76" i="51"/>
  <c r="CT76" i="51"/>
  <c r="CU76" i="51"/>
  <c r="CV76" i="51"/>
  <c r="CW76" i="51"/>
  <c r="CX76" i="51"/>
  <c r="CY76" i="51"/>
  <c r="CZ76" i="51"/>
  <c r="DA76" i="51"/>
  <c r="DB76" i="51"/>
  <c r="B76" i="51"/>
  <c r="C60" i="51"/>
  <c r="D60" i="51"/>
  <c r="E60" i="51"/>
  <c r="F60" i="51"/>
  <c r="G60" i="51"/>
  <c r="H60" i="51"/>
  <c r="I60" i="51"/>
  <c r="J60" i="51"/>
  <c r="K60" i="51"/>
  <c r="L60" i="51"/>
  <c r="M60" i="51"/>
  <c r="N60" i="51"/>
  <c r="O60" i="51"/>
  <c r="P60" i="51"/>
  <c r="Q60" i="51"/>
  <c r="R60" i="51"/>
  <c r="S60" i="51"/>
  <c r="T60" i="51"/>
  <c r="U60" i="51"/>
  <c r="V60" i="51"/>
  <c r="W60" i="51"/>
  <c r="X60" i="51"/>
  <c r="Y60" i="51"/>
  <c r="Z60" i="51"/>
  <c r="AA60" i="51"/>
  <c r="AB60" i="51"/>
  <c r="AC60" i="51"/>
  <c r="AD60" i="51"/>
  <c r="AE60" i="51"/>
  <c r="AF60" i="51"/>
  <c r="AG60" i="51"/>
  <c r="AH60" i="51"/>
  <c r="AI60" i="51"/>
  <c r="AJ60" i="51"/>
  <c r="AK60" i="51"/>
  <c r="AL60" i="51"/>
  <c r="AM60" i="51"/>
  <c r="AN60" i="51"/>
  <c r="AO60" i="51"/>
  <c r="AP60" i="51"/>
  <c r="AQ60" i="51"/>
  <c r="AR60" i="51"/>
  <c r="AS60" i="51"/>
  <c r="AT60" i="51"/>
  <c r="AU60" i="51"/>
  <c r="AV60" i="51"/>
  <c r="AW60" i="51"/>
  <c r="AX60" i="51"/>
  <c r="AY60" i="51"/>
  <c r="AZ60" i="51"/>
  <c r="BA60" i="51"/>
  <c r="BB60" i="51"/>
  <c r="BC60" i="51"/>
  <c r="BD60" i="51"/>
  <c r="BE60" i="51"/>
  <c r="BF60" i="51"/>
  <c r="BG60" i="51"/>
  <c r="BH60" i="51"/>
  <c r="BI60" i="51"/>
  <c r="BJ60" i="51"/>
  <c r="BK60" i="51"/>
  <c r="BL60" i="51"/>
  <c r="BM60" i="51"/>
  <c r="BN60" i="51"/>
  <c r="BO60" i="51"/>
  <c r="BP60" i="51"/>
  <c r="BQ60" i="51"/>
  <c r="BR60" i="51"/>
  <c r="BS60" i="51"/>
  <c r="BT60" i="51"/>
  <c r="BU60" i="51"/>
  <c r="BV60" i="51"/>
  <c r="BW60" i="51"/>
  <c r="BX60" i="51"/>
  <c r="BY60" i="51"/>
  <c r="BZ60" i="51"/>
  <c r="CA60" i="51"/>
  <c r="CB60" i="51"/>
  <c r="CC60" i="51"/>
  <c r="CD60" i="51"/>
  <c r="CE60" i="51"/>
  <c r="CF60" i="51"/>
  <c r="CG60" i="51"/>
  <c r="CH60" i="51"/>
  <c r="CI60" i="51"/>
  <c r="CJ60" i="51"/>
  <c r="CK60" i="51"/>
  <c r="CL60" i="51"/>
  <c r="CM60" i="51"/>
  <c r="CN60" i="51"/>
  <c r="CO60" i="51"/>
  <c r="CP60" i="51"/>
  <c r="CQ60" i="51"/>
  <c r="CR60" i="51"/>
  <c r="CS60" i="51"/>
  <c r="CT60" i="51"/>
  <c r="CU60" i="51"/>
  <c r="CV60" i="51"/>
  <c r="CW60" i="51"/>
  <c r="CX60" i="51"/>
  <c r="CY60" i="51"/>
  <c r="CZ60" i="51"/>
  <c r="DA60" i="51"/>
  <c r="DB60" i="51"/>
  <c r="B60" i="51"/>
  <c r="C49" i="51"/>
  <c r="D49" i="51"/>
  <c r="E49" i="51"/>
  <c r="F49" i="51"/>
  <c r="G49" i="51"/>
  <c r="H49" i="51"/>
  <c r="I49" i="51"/>
  <c r="J49" i="51"/>
  <c r="K49" i="51"/>
  <c r="L49" i="51"/>
  <c r="M49" i="51"/>
  <c r="N49" i="51"/>
  <c r="O49" i="51"/>
  <c r="P49" i="51"/>
  <c r="Q49" i="51"/>
  <c r="R49" i="51"/>
  <c r="S49" i="51"/>
  <c r="T49" i="51"/>
  <c r="U49" i="51"/>
  <c r="V49" i="51"/>
  <c r="W49" i="51"/>
  <c r="X49" i="51"/>
  <c r="Y49" i="51"/>
  <c r="Z49" i="51"/>
  <c r="AA49" i="51"/>
  <c r="AB49" i="51"/>
  <c r="AC49" i="51"/>
  <c r="AD49" i="51"/>
  <c r="AE49" i="51"/>
  <c r="AF49" i="51"/>
  <c r="AG49" i="51"/>
  <c r="AH49" i="51"/>
  <c r="AJ49" i="51"/>
  <c r="AK49" i="51"/>
  <c r="AL49" i="51"/>
  <c r="AM49" i="51"/>
  <c r="AN49" i="51"/>
  <c r="AO49" i="51"/>
  <c r="AP49" i="51"/>
  <c r="AQ49" i="51"/>
  <c r="AR49" i="51"/>
  <c r="AS49" i="51"/>
  <c r="AT49" i="51"/>
  <c r="AU49" i="51"/>
  <c r="AV49" i="51"/>
  <c r="AW49" i="51"/>
  <c r="AX49" i="51"/>
  <c r="AY49" i="51"/>
  <c r="AZ49" i="51"/>
  <c r="BA49" i="51"/>
  <c r="BB49" i="51"/>
  <c r="BC49" i="51"/>
  <c r="BD49" i="51"/>
  <c r="BE49" i="51"/>
  <c r="BF49" i="51"/>
  <c r="BG49" i="51"/>
  <c r="BH49" i="51"/>
  <c r="BI49" i="51"/>
  <c r="BJ49" i="51"/>
  <c r="BK49" i="51"/>
  <c r="BL49" i="51"/>
  <c r="BM49" i="51"/>
  <c r="BN49" i="51"/>
  <c r="BO49" i="51"/>
  <c r="BP49" i="51"/>
  <c r="BQ49" i="51"/>
  <c r="BR49" i="51"/>
  <c r="BS49" i="51"/>
  <c r="BT49" i="51"/>
  <c r="BU49" i="51"/>
  <c r="BV49" i="51"/>
  <c r="BW49" i="51"/>
  <c r="BX49" i="51"/>
  <c r="BY49" i="51"/>
  <c r="BZ49" i="51"/>
  <c r="CA49" i="51"/>
  <c r="CB49" i="51"/>
  <c r="CC49" i="51"/>
  <c r="CD49" i="51"/>
  <c r="CE49" i="51"/>
  <c r="CF49" i="51"/>
  <c r="CG49" i="51"/>
  <c r="CH49" i="51"/>
  <c r="CI49" i="51"/>
  <c r="CJ49" i="51"/>
  <c r="CK49" i="51"/>
  <c r="CL49" i="51"/>
  <c r="CM49" i="51"/>
  <c r="CN49" i="51"/>
  <c r="CO49" i="51"/>
  <c r="CP49" i="51"/>
  <c r="CQ49" i="51"/>
  <c r="CR49" i="51"/>
  <c r="CS49" i="51"/>
  <c r="CT49" i="51"/>
  <c r="CU49" i="51"/>
  <c r="CV49" i="51"/>
  <c r="CW49" i="51"/>
  <c r="CX49" i="51"/>
  <c r="CY49" i="51"/>
  <c r="CZ49" i="51"/>
  <c r="DA49" i="51"/>
  <c r="DB49" i="51"/>
  <c r="B49" i="51"/>
  <c r="C38" i="51"/>
  <c r="D38" i="51"/>
  <c r="E38" i="51"/>
  <c r="F38" i="51"/>
  <c r="G38" i="51"/>
  <c r="H38" i="51"/>
  <c r="I38" i="51"/>
  <c r="J38" i="51"/>
  <c r="K38" i="51"/>
  <c r="L38" i="51"/>
  <c r="M38" i="51"/>
  <c r="N38" i="51"/>
  <c r="O38" i="51"/>
  <c r="P38" i="51"/>
  <c r="Q38" i="51"/>
  <c r="R38" i="51"/>
  <c r="S38" i="51"/>
  <c r="T38" i="51"/>
  <c r="U38" i="51"/>
  <c r="V38" i="51"/>
  <c r="W38" i="51"/>
  <c r="X38" i="51"/>
  <c r="Y38" i="51"/>
  <c r="Z38" i="51"/>
  <c r="AA38" i="51"/>
  <c r="AB38" i="51"/>
  <c r="AC38" i="51"/>
  <c r="AD38" i="51"/>
  <c r="AE38" i="51"/>
  <c r="AF38" i="51"/>
  <c r="AG38" i="51"/>
  <c r="AH38" i="51"/>
  <c r="AI38" i="51"/>
  <c r="AJ38" i="51"/>
  <c r="AK38" i="51"/>
  <c r="AL38" i="51"/>
  <c r="AM38" i="51"/>
  <c r="AN38" i="51"/>
  <c r="AO38" i="51"/>
  <c r="AP38" i="51"/>
  <c r="AQ38" i="51"/>
  <c r="AR38" i="51"/>
  <c r="AS38" i="51"/>
  <c r="AT38" i="51"/>
  <c r="AU38" i="51"/>
  <c r="AV38" i="51"/>
  <c r="AW38" i="51"/>
  <c r="AX38" i="51"/>
  <c r="AY38" i="51"/>
  <c r="AZ38" i="51"/>
  <c r="BA38" i="51"/>
  <c r="BB38" i="51"/>
  <c r="BC38" i="51"/>
  <c r="BD38" i="51"/>
  <c r="BE38" i="51"/>
  <c r="BF38" i="51"/>
  <c r="BG38" i="51"/>
  <c r="BH38" i="51"/>
  <c r="BI38" i="51"/>
  <c r="BJ38" i="51"/>
  <c r="BK38" i="51"/>
  <c r="BL38" i="51"/>
  <c r="BM38" i="51"/>
  <c r="BN38" i="51"/>
  <c r="BO38" i="51"/>
  <c r="BP38" i="51"/>
  <c r="BQ38" i="51"/>
  <c r="BR38" i="51"/>
  <c r="BS38" i="51"/>
  <c r="BT38" i="51"/>
  <c r="BU38" i="51"/>
  <c r="BV38" i="51"/>
  <c r="BW38" i="51"/>
  <c r="BX38" i="51"/>
  <c r="BY38" i="51"/>
  <c r="BZ38" i="51"/>
  <c r="CA38" i="51"/>
  <c r="CB38" i="51"/>
  <c r="CC38" i="51"/>
  <c r="CD38" i="51"/>
  <c r="CE38" i="51"/>
  <c r="CF38" i="51"/>
  <c r="CG38" i="51"/>
  <c r="CH38" i="51"/>
  <c r="CI38" i="51"/>
  <c r="CJ38" i="51"/>
  <c r="CK38" i="51"/>
  <c r="CL38" i="51"/>
  <c r="CM38" i="51"/>
  <c r="CN38" i="51"/>
  <c r="CO38" i="51"/>
  <c r="CP38" i="51"/>
  <c r="CQ38" i="51"/>
  <c r="CR38" i="51"/>
  <c r="CS38" i="51"/>
  <c r="CT38" i="51"/>
  <c r="CU38" i="51"/>
  <c r="CV38" i="51"/>
  <c r="CW38" i="51"/>
  <c r="CX38" i="51"/>
  <c r="CY38" i="51"/>
  <c r="CZ38" i="51"/>
  <c r="DA38" i="51"/>
  <c r="DB38" i="51"/>
  <c r="B38" i="51"/>
  <c r="C22" i="51"/>
  <c r="D22" i="51"/>
  <c r="E22" i="51"/>
  <c r="F22" i="51"/>
  <c r="G22" i="51"/>
  <c r="H22" i="51"/>
  <c r="I22" i="51"/>
  <c r="J22" i="51"/>
  <c r="K22" i="51"/>
  <c r="L22" i="51"/>
  <c r="M22" i="51"/>
  <c r="N22" i="51"/>
  <c r="O22" i="51"/>
  <c r="P22" i="51"/>
  <c r="Q22" i="51"/>
  <c r="R22" i="51"/>
  <c r="S22" i="51"/>
  <c r="T22" i="51"/>
  <c r="U22" i="51"/>
  <c r="V22" i="51"/>
  <c r="W22" i="51"/>
  <c r="X22" i="51"/>
  <c r="Y22" i="51"/>
  <c r="Z22" i="51"/>
  <c r="AA22" i="51"/>
  <c r="AB22" i="51"/>
  <c r="AC22" i="51"/>
  <c r="AD22" i="51"/>
  <c r="AE22" i="51"/>
  <c r="AF22" i="51"/>
  <c r="AG22" i="51"/>
  <c r="AH22" i="51"/>
  <c r="AI22" i="51"/>
  <c r="AJ22" i="51"/>
  <c r="AK22" i="51"/>
  <c r="AL22" i="51"/>
  <c r="AM22" i="51"/>
  <c r="AN22" i="51"/>
  <c r="AO22" i="51"/>
  <c r="AP22" i="51"/>
  <c r="AQ22" i="51"/>
  <c r="AR22" i="51"/>
  <c r="AS22" i="51"/>
  <c r="AT22" i="51"/>
  <c r="AU22" i="51"/>
  <c r="AV22" i="51"/>
  <c r="AW22" i="51"/>
  <c r="AX22" i="51"/>
  <c r="AY22" i="51"/>
  <c r="AZ22" i="51"/>
  <c r="BA22" i="51"/>
  <c r="BB22" i="51"/>
  <c r="BC22" i="51"/>
  <c r="BD22" i="51"/>
  <c r="BE22" i="51"/>
  <c r="BF22" i="51"/>
  <c r="BG22" i="51"/>
  <c r="BH22" i="51"/>
  <c r="BI22" i="51"/>
  <c r="BJ22" i="51"/>
  <c r="BK22" i="51"/>
  <c r="BL22" i="51"/>
  <c r="BM22" i="51"/>
  <c r="BN22" i="51"/>
  <c r="BO22" i="51"/>
  <c r="BP22" i="51"/>
  <c r="BQ22" i="51"/>
  <c r="BR22" i="51"/>
  <c r="BS22" i="51"/>
  <c r="BT22" i="51"/>
  <c r="BU22" i="51"/>
  <c r="BV22" i="51"/>
  <c r="BW22" i="51"/>
  <c r="BX22" i="51"/>
  <c r="BY22" i="51"/>
  <c r="BZ22" i="51"/>
  <c r="CA22" i="51"/>
  <c r="CB22" i="51"/>
  <c r="CC22" i="51"/>
  <c r="CD22" i="51"/>
  <c r="CE22" i="51"/>
  <c r="CF22" i="51"/>
  <c r="CG22" i="51"/>
  <c r="CH22" i="51"/>
  <c r="CI22" i="51"/>
  <c r="CJ22" i="51"/>
  <c r="CK22" i="51"/>
  <c r="CL22" i="51"/>
  <c r="CM22" i="51"/>
  <c r="CN22" i="51"/>
  <c r="CO22" i="51"/>
  <c r="CP22" i="51"/>
  <c r="CQ22" i="51"/>
  <c r="CR22" i="51"/>
  <c r="CS22" i="51"/>
  <c r="CT22" i="51"/>
  <c r="CU22" i="51"/>
  <c r="CV22" i="51"/>
  <c r="CW22" i="51"/>
  <c r="CX22" i="51"/>
  <c r="CY22" i="51"/>
  <c r="CZ22" i="51"/>
  <c r="DA22" i="51"/>
  <c r="DB22" i="51"/>
  <c r="B22" i="51"/>
  <c r="C6" i="51"/>
  <c r="D6" i="51"/>
  <c r="E6" i="51"/>
  <c r="F6" i="51"/>
  <c r="G6" i="51"/>
  <c r="H6" i="51"/>
  <c r="I6" i="51"/>
  <c r="J6" i="51"/>
  <c r="K6" i="51"/>
  <c r="L6" i="51"/>
  <c r="M6" i="51"/>
  <c r="N6" i="51"/>
  <c r="O6" i="51"/>
  <c r="P6" i="51"/>
  <c r="Q6" i="51"/>
  <c r="R6" i="51"/>
  <c r="S6" i="51"/>
  <c r="T6" i="51"/>
  <c r="U6" i="51"/>
  <c r="V6" i="51"/>
  <c r="W6" i="51"/>
  <c r="X6" i="51"/>
  <c r="Y6" i="51"/>
  <c r="Z6" i="51"/>
  <c r="AA6" i="51"/>
  <c r="AB6" i="51"/>
  <c r="AC6" i="51"/>
  <c r="AD6" i="51"/>
  <c r="AE6" i="51"/>
  <c r="AF6" i="51"/>
  <c r="AG6" i="51"/>
  <c r="AH6" i="51"/>
  <c r="AI6" i="51"/>
  <c r="AJ6" i="51"/>
  <c r="AK6" i="51"/>
  <c r="AL6" i="51"/>
  <c r="AM6" i="51"/>
  <c r="AN6" i="51"/>
  <c r="AO6" i="51"/>
  <c r="AP6" i="51"/>
  <c r="AQ6" i="51"/>
  <c r="AR6" i="51"/>
  <c r="AS6" i="51"/>
  <c r="AT6" i="51"/>
  <c r="AU6" i="51"/>
  <c r="AV6" i="51"/>
  <c r="AW6" i="51"/>
  <c r="AX6" i="51"/>
  <c r="AY6" i="51"/>
  <c r="AZ6" i="51"/>
  <c r="BA6" i="51"/>
  <c r="BB6" i="51"/>
  <c r="BC6" i="51"/>
  <c r="BD6" i="51"/>
  <c r="BE6" i="51"/>
  <c r="BF6" i="51"/>
  <c r="BG6" i="51"/>
  <c r="BH6" i="51"/>
  <c r="BI6" i="51"/>
  <c r="BJ6" i="51"/>
  <c r="BK6" i="51"/>
  <c r="BL6" i="51"/>
  <c r="BM6" i="51"/>
  <c r="BN6" i="51"/>
  <c r="BO6" i="51"/>
  <c r="BP6" i="51"/>
  <c r="BQ6" i="51"/>
  <c r="BR6" i="51"/>
  <c r="BS6" i="51"/>
  <c r="BT6" i="51"/>
  <c r="BU6" i="51"/>
  <c r="BV6" i="51"/>
  <c r="BW6" i="51"/>
  <c r="BX6" i="51"/>
  <c r="BY6" i="51"/>
  <c r="BZ6" i="51"/>
  <c r="CA6" i="51"/>
  <c r="CB6" i="51"/>
  <c r="CC6" i="51"/>
  <c r="CD6" i="51"/>
  <c r="CE6" i="51"/>
  <c r="CF6" i="51"/>
  <c r="CG6" i="51"/>
  <c r="CH6" i="51"/>
  <c r="CI6" i="51"/>
  <c r="CJ6" i="51"/>
  <c r="CK6" i="51"/>
  <c r="CL6" i="51"/>
  <c r="CM6" i="51"/>
  <c r="CN6" i="51"/>
  <c r="CO6" i="51"/>
  <c r="CP6" i="51"/>
  <c r="CQ6" i="51"/>
  <c r="CR6" i="51"/>
  <c r="CS6" i="51"/>
  <c r="CT6" i="51"/>
  <c r="CU6" i="51"/>
  <c r="CV6" i="51"/>
  <c r="CW6" i="51"/>
  <c r="CX6" i="51"/>
  <c r="CY6" i="51"/>
  <c r="CZ6" i="51"/>
  <c r="DA6" i="51"/>
  <c r="DB6" i="51"/>
  <c r="B6" i="51"/>
  <c r="CZ122" i="51"/>
  <c r="CW122" i="51"/>
  <c r="CT122" i="51"/>
  <c r="CQ122" i="51"/>
  <c r="CN122" i="51"/>
  <c r="CK122" i="51"/>
  <c r="CH122" i="51"/>
  <c r="CE122" i="51"/>
  <c r="CB122" i="51"/>
  <c r="BY122" i="51"/>
  <c r="BV122" i="51"/>
  <c r="BS122" i="51"/>
  <c r="BP122" i="51"/>
  <c r="BM122" i="51"/>
  <c r="BJ122" i="51"/>
  <c r="BG122" i="51"/>
  <c r="BD122" i="51"/>
  <c r="BA122" i="51"/>
  <c r="AX122" i="51"/>
  <c r="AU122" i="51"/>
  <c r="AR122" i="51"/>
  <c r="AL122" i="51"/>
  <c r="AI122" i="51"/>
  <c r="AF122" i="51"/>
  <c r="AC122" i="51"/>
  <c r="Z122" i="51"/>
  <c r="W122" i="51"/>
  <c r="T122" i="51"/>
  <c r="Q122" i="51"/>
  <c r="M122" i="51"/>
  <c r="L122" i="51"/>
  <c r="K122" i="51" s="1"/>
  <c r="J122" i="51"/>
  <c r="I122" i="51"/>
  <c r="G122" i="51"/>
  <c r="F122" i="51"/>
  <c r="CZ121" i="51"/>
  <c r="CW121" i="51"/>
  <c r="CT121" i="51"/>
  <c r="CQ121" i="51"/>
  <c r="CN121" i="51"/>
  <c r="CK121" i="51"/>
  <c r="CH121" i="51"/>
  <c r="CE121" i="51"/>
  <c r="CB121" i="51"/>
  <c r="BY121" i="51"/>
  <c r="BV121" i="51"/>
  <c r="BS121" i="51"/>
  <c r="BP121" i="51"/>
  <c r="BM121" i="51"/>
  <c r="BJ121" i="51"/>
  <c r="BG121" i="51"/>
  <c r="BD121" i="51"/>
  <c r="BA121" i="51"/>
  <c r="AX121" i="51"/>
  <c r="AU121" i="51"/>
  <c r="AR121" i="51"/>
  <c r="AO121" i="51"/>
  <c r="AL121" i="51"/>
  <c r="AI121" i="51"/>
  <c r="AF121" i="51"/>
  <c r="AC121" i="51"/>
  <c r="Z121" i="51"/>
  <c r="W121" i="51"/>
  <c r="T121" i="51"/>
  <c r="Q121" i="51"/>
  <c r="N121" i="51"/>
  <c r="M121" i="51"/>
  <c r="L121" i="51"/>
  <c r="J121" i="51"/>
  <c r="I121" i="51"/>
  <c r="H121" i="51" s="1"/>
  <c r="G121" i="51"/>
  <c r="F121" i="51"/>
  <c r="CZ120" i="51"/>
  <c r="CW120" i="51"/>
  <c r="CT120" i="51"/>
  <c r="CQ120" i="51"/>
  <c r="CN120" i="51"/>
  <c r="CK120" i="51"/>
  <c r="CH120" i="51"/>
  <c r="CE120" i="51"/>
  <c r="CB120" i="51"/>
  <c r="BY120" i="51"/>
  <c r="BV120" i="51"/>
  <c r="BS120" i="51"/>
  <c r="BP120" i="51"/>
  <c r="BM120" i="51"/>
  <c r="BJ120" i="51"/>
  <c r="BG120" i="51"/>
  <c r="BD120" i="51"/>
  <c r="BA120" i="51"/>
  <c r="AX120" i="51"/>
  <c r="AU120" i="51"/>
  <c r="AR120" i="51"/>
  <c r="AO120" i="51"/>
  <c r="AL120" i="51"/>
  <c r="AI120" i="51"/>
  <c r="AF120" i="51"/>
  <c r="AC120" i="51"/>
  <c r="Z120" i="51"/>
  <c r="W120" i="51"/>
  <c r="T120" i="51"/>
  <c r="Q120" i="51"/>
  <c r="N120" i="51"/>
  <c r="M120" i="51"/>
  <c r="L120" i="51"/>
  <c r="J120" i="51"/>
  <c r="I120" i="51"/>
  <c r="G120" i="51"/>
  <c r="F120" i="51"/>
  <c r="CZ119" i="51"/>
  <c r="CW119" i="51"/>
  <c r="CT119" i="51"/>
  <c r="CQ119" i="51"/>
  <c r="CN119" i="51"/>
  <c r="CK119" i="51"/>
  <c r="CH119" i="51"/>
  <c r="CE119" i="51"/>
  <c r="CB119" i="51"/>
  <c r="BY119" i="51"/>
  <c r="BV119" i="51"/>
  <c r="BS119" i="51"/>
  <c r="BP119" i="51"/>
  <c r="BM119" i="51"/>
  <c r="BJ119" i="51"/>
  <c r="BG119" i="51"/>
  <c r="BD119" i="51"/>
  <c r="BA119" i="51"/>
  <c r="AX119" i="51"/>
  <c r="AU119" i="51"/>
  <c r="AR119" i="51"/>
  <c r="AO119" i="51"/>
  <c r="AL119" i="51"/>
  <c r="AI119" i="51"/>
  <c r="AF119" i="51"/>
  <c r="AC119" i="51"/>
  <c r="Z119" i="51"/>
  <c r="W119" i="51"/>
  <c r="T119" i="51"/>
  <c r="Q119" i="51"/>
  <c r="N119" i="51"/>
  <c r="M119" i="51"/>
  <c r="L119" i="51"/>
  <c r="J119" i="51"/>
  <c r="I119" i="51"/>
  <c r="H119" i="51" s="1"/>
  <c r="G119" i="51"/>
  <c r="F119" i="51"/>
  <c r="CZ118" i="51"/>
  <c r="CW118" i="51"/>
  <c r="CT118" i="51"/>
  <c r="CQ118" i="51"/>
  <c r="CN118" i="51"/>
  <c r="CK118" i="51"/>
  <c r="CH118" i="51"/>
  <c r="CE118" i="51"/>
  <c r="CB118" i="51"/>
  <c r="BY118" i="51"/>
  <c r="BV118" i="51"/>
  <c r="BS118" i="51"/>
  <c r="BP118" i="51"/>
  <c r="BM118" i="51"/>
  <c r="BJ118" i="51"/>
  <c r="BG118" i="51"/>
  <c r="BD118" i="51"/>
  <c r="BA118" i="51"/>
  <c r="AX118" i="51"/>
  <c r="AU118" i="51"/>
  <c r="AR118" i="51"/>
  <c r="AO118" i="51"/>
  <c r="AL118" i="51"/>
  <c r="AI118" i="51"/>
  <c r="AF118" i="51"/>
  <c r="AC118" i="51"/>
  <c r="Z118" i="51"/>
  <c r="W118" i="51"/>
  <c r="T118" i="51"/>
  <c r="Q118" i="51"/>
  <c r="N118" i="51"/>
  <c r="M118" i="51"/>
  <c r="L118" i="51"/>
  <c r="J118" i="51"/>
  <c r="I118" i="51"/>
  <c r="G118" i="51"/>
  <c r="F118" i="51"/>
  <c r="CZ117" i="51"/>
  <c r="CW117" i="51"/>
  <c r="CT117" i="51"/>
  <c r="CQ117" i="51"/>
  <c r="CN117" i="51"/>
  <c r="CK117" i="51"/>
  <c r="CH117" i="51"/>
  <c r="CE117" i="51"/>
  <c r="CB117" i="51"/>
  <c r="BY117" i="51"/>
  <c r="BV117" i="51"/>
  <c r="BS117" i="51"/>
  <c r="BP117" i="51"/>
  <c r="BM117" i="51"/>
  <c r="BJ117" i="51"/>
  <c r="BG117" i="51"/>
  <c r="BD117" i="51"/>
  <c r="BA117" i="51"/>
  <c r="AX117" i="51"/>
  <c r="AU117" i="51"/>
  <c r="AR117" i="51"/>
  <c r="AO117" i="51"/>
  <c r="AL117" i="51"/>
  <c r="AI117" i="51"/>
  <c r="AF117" i="51"/>
  <c r="AC117" i="51"/>
  <c r="Z117" i="51"/>
  <c r="W117" i="51"/>
  <c r="T117" i="51"/>
  <c r="Q117" i="51"/>
  <c r="N117" i="51"/>
  <c r="M117" i="51"/>
  <c r="L117" i="51"/>
  <c r="J117" i="51"/>
  <c r="I117" i="51"/>
  <c r="G117" i="51"/>
  <c r="F117" i="51"/>
  <c r="CZ116" i="51"/>
  <c r="CW116" i="51"/>
  <c r="CT116" i="51"/>
  <c r="CQ116" i="51"/>
  <c r="CN116" i="51"/>
  <c r="CK116" i="51"/>
  <c r="CH116" i="51"/>
  <c r="CE116" i="51"/>
  <c r="CB116" i="51"/>
  <c r="BY116" i="51"/>
  <c r="BV116" i="51"/>
  <c r="BS116" i="51"/>
  <c r="BP116" i="51"/>
  <c r="BM116" i="51"/>
  <c r="BJ116" i="51"/>
  <c r="BG116" i="51"/>
  <c r="BD116" i="51"/>
  <c r="BA116" i="51"/>
  <c r="AX116" i="51"/>
  <c r="AU116" i="51"/>
  <c r="AR116" i="51"/>
  <c r="AO116" i="51"/>
  <c r="AL116" i="51"/>
  <c r="AI116" i="51"/>
  <c r="AF116" i="51"/>
  <c r="AC116" i="51"/>
  <c r="Z116" i="51"/>
  <c r="W116" i="51"/>
  <c r="T116" i="51"/>
  <c r="Q116" i="51"/>
  <c r="N116" i="51"/>
  <c r="M116" i="51"/>
  <c r="L116" i="51"/>
  <c r="J116" i="51"/>
  <c r="I116" i="51"/>
  <c r="G116" i="51"/>
  <c r="F116" i="51"/>
  <c r="CZ115" i="51"/>
  <c r="CW115" i="51"/>
  <c r="CT115" i="51"/>
  <c r="CQ115" i="51"/>
  <c r="CN115" i="51"/>
  <c r="CK115" i="51"/>
  <c r="CH115" i="51"/>
  <c r="CE115" i="51"/>
  <c r="CB115" i="51"/>
  <c r="BY115" i="51"/>
  <c r="BV115" i="51"/>
  <c r="BS115" i="51"/>
  <c r="BP115" i="51"/>
  <c r="BM115" i="51"/>
  <c r="BJ115" i="51"/>
  <c r="BG115" i="51"/>
  <c r="BD115" i="51"/>
  <c r="BA115" i="51"/>
  <c r="AX115" i="51"/>
  <c r="AU115" i="51"/>
  <c r="AR115" i="51"/>
  <c r="AO115" i="51"/>
  <c r="AL115" i="51"/>
  <c r="AI115" i="51"/>
  <c r="AF115" i="51"/>
  <c r="AC115" i="51"/>
  <c r="Z115" i="51"/>
  <c r="W115" i="51"/>
  <c r="T115" i="51"/>
  <c r="Q115" i="51"/>
  <c r="N115" i="51"/>
  <c r="M115" i="51"/>
  <c r="L115" i="51"/>
  <c r="J115" i="51"/>
  <c r="I115" i="51"/>
  <c r="H115" i="51" s="1"/>
  <c r="G115" i="51"/>
  <c r="F115" i="51"/>
  <c r="CZ114" i="51"/>
  <c r="CW114" i="51"/>
  <c r="CT114" i="51"/>
  <c r="CQ114" i="51"/>
  <c r="CN114" i="51"/>
  <c r="CK114" i="51"/>
  <c r="CH114" i="51"/>
  <c r="CE114" i="51"/>
  <c r="CB114" i="51"/>
  <c r="BY114" i="51"/>
  <c r="BV114" i="51"/>
  <c r="BS114" i="51"/>
  <c r="BP114" i="51"/>
  <c r="BM114" i="51"/>
  <c r="BJ114" i="51"/>
  <c r="BG114" i="51"/>
  <c r="BD114" i="51"/>
  <c r="BA114" i="51"/>
  <c r="AX114" i="51"/>
  <c r="AU114" i="51"/>
  <c r="AR114" i="51"/>
  <c r="AO114" i="51"/>
  <c r="AL114" i="51"/>
  <c r="AI114" i="51"/>
  <c r="AF114" i="51"/>
  <c r="AC114" i="51"/>
  <c r="Z114" i="51"/>
  <c r="W114" i="51"/>
  <c r="T114" i="51"/>
  <c r="Q114" i="51"/>
  <c r="N114" i="51"/>
  <c r="M114" i="51"/>
  <c r="L114" i="51"/>
  <c r="J114" i="51"/>
  <c r="I114" i="51"/>
  <c r="G114" i="51"/>
  <c r="F114" i="51"/>
  <c r="CZ113" i="51"/>
  <c r="CW113" i="51"/>
  <c r="CT113" i="51"/>
  <c r="CQ113" i="51"/>
  <c r="CN113" i="51"/>
  <c r="CK113" i="51"/>
  <c r="CH113" i="51"/>
  <c r="CE113" i="51"/>
  <c r="CB113" i="51"/>
  <c r="BY113" i="51"/>
  <c r="BV113" i="51"/>
  <c r="BS113" i="51"/>
  <c r="BP113" i="51"/>
  <c r="BM113" i="51"/>
  <c r="BJ113" i="51"/>
  <c r="BG113" i="51"/>
  <c r="BD113" i="51"/>
  <c r="BA113" i="51"/>
  <c r="AX113" i="51"/>
  <c r="AU113" i="51"/>
  <c r="AR113" i="51"/>
  <c r="AO113" i="51"/>
  <c r="AL113" i="51"/>
  <c r="AI113" i="51"/>
  <c r="AF113" i="51"/>
  <c r="AC113" i="51"/>
  <c r="Z113" i="51"/>
  <c r="W113" i="51"/>
  <c r="T113" i="51"/>
  <c r="Q113" i="51"/>
  <c r="N113" i="51"/>
  <c r="M113" i="51"/>
  <c r="L113" i="51"/>
  <c r="J113" i="51"/>
  <c r="I113" i="51"/>
  <c r="G113" i="51"/>
  <c r="F113" i="51"/>
  <c r="CZ112" i="51"/>
  <c r="CW112" i="51"/>
  <c r="CT112" i="51"/>
  <c r="CQ112" i="51"/>
  <c r="CN112" i="51"/>
  <c r="CK112" i="51"/>
  <c r="CH112" i="51"/>
  <c r="CE112" i="51"/>
  <c r="CB112" i="51"/>
  <c r="BY112" i="51"/>
  <c r="BV112" i="51"/>
  <c r="BS112" i="51"/>
  <c r="BP112" i="51"/>
  <c r="BM112" i="51"/>
  <c r="BJ112" i="51"/>
  <c r="BG112" i="51"/>
  <c r="BD112" i="51"/>
  <c r="BA112" i="51"/>
  <c r="AX112" i="51"/>
  <c r="AU112" i="51"/>
  <c r="AR112" i="51"/>
  <c r="AO112" i="51"/>
  <c r="AL112" i="51"/>
  <c r="AI112" i="51"/>
  <c r="AF112" i="51"/>
  <c r="AC112" i="51"/>
  <c r="Z112" i="51"/>
  <c r="W112" i="51"/>
  <c r="T112" i="51"/>
  <c r="Q112" i="51"/>
  <c r="N112" i="51"/>
  <c r="M112" i="51"/>
  <c r="L112" i="51"/>
  <c r="J112" i="51"/>
  <c r="I112" i="51"/>
  <c r="G112" i="51"/>
  <c r="F112" i="51"/>
  <c r="CZ111" i="51"/>
  <c r="CW111" i="51"/>
  <c r="CT111" i="51"/>
  <c r="CQ111" i="51"/>
  <c r="CN111" i="51"/>
  <c r="CK111" i="51"/>
  <c r="CH111" i="51"/>
  <c r="CE111" i="51"/>
  <c r="CB111" i="51"/>
  <c r="BY111" i="51"/>
  <c r="BV111" i="51"/>
  <c r="BS111" i="51"/>
  <c r="BP111" i="51"/>
  <c r="BM111" i="51"/>
  <c r="BJ111" i="51"/>
  <c r="BG111" i="51"/>
  <c r="BD111" i="51"/>
  <c r="BA111" i="51"/>
  <c r="AX111" i="51"/>
  <c r="AU111" i="51"/>
  <c r="AR111" i="51"/>
  <c r="AO111" i="51"/>
  <c r="AL111" i="51"/>
  <c r="AI111" i="51"/>
  <c r="AF111" i="51"/>
  <c r="AC111" i="51"/>
  <c r="Z111" i="51"/>
  <c r="W111" i="51"/>
  <c r="T111" i="51"/>
  <c r="Q111" i="51"/>
  <c r="N111" i="51"/>
  <c r="M111" i="51"/>
  <c r="L111" i="51"/>
  <c r="J111" i="51"/>
  <c r="I111" i="51"/>
  <c r="G111" i="51"/>
  <c r="F111" i="51"/>
  <c r="E111" i="51" s="1"/>
  <c r="CZ110" i="51"/>
  <c r="CW110" i="51"/>
  <c r="CT110" i="51"/>
  <c r="CQ110" i="51"/>
  <c r="CN110" i="51"/>
  <c r="CK110" i="51"/>
  <c r="CH110" i="51"/>
  <c r="CE110" i="51"/>
  <c r="CB110" i="51"/>
  <c r="BY110" i="51"/>
  <c r="BV110" i="51"/>
  <c r="BS110" i="51"/>
  <c r="BP110" i="51"/>
  <c r="BM110" i="51"/>
  <c r="BJ110" i="51"/>
  <c r="BG110" i="51"/>
  <c r="BD110" i="51"/>
  <c r="BA110" i="51"/>
  <c r="AX110" i="51"/>
  <c r="AU110" i="51"/>
  <c r="AR110" i="51"/>
  <c r="AO110" i="51"/>
  <c r="AL110" i="51"/>
  <c r="AI110" i="51"/>
  <c r="AF110" i="51"/>
  <c r="AC110" i="51"/>
  <c r="Z110" i="51"/>
  <c r="W110" i="51"/>
  <c r="T110" i="51"/>
  <c r="Q110" i="51"/>
  <c r="N110" i="51"/>
  <c r="M110" i="51"/>
  <c r="L110" i="51"/>
  <c r="J110" i="51"/>
  <c r="I110" i="51"/>
  <c r="G110" i="51"/>
  <c r="F110" i="51"/>
  <c r="CZ109" i="51"/>
  <c r="CW109" i="51"/>
  <c r="CT109" i="51"/>
  <c r="CQ109" i="51"/>
  <c r="CN109" i="51"/>
  <c r="CK109" i="51"/>
  <c r="CH109" i="51"/>
  <c r="CE109" i="51"/>
  <c r="CB109" i="51"/>
  <c r="BY109" i="51"/>
  <c r="BV109" i="51"/>
  <c r="BS109" i="51"/>
  <c r="BP109" i="51"/>
  <c r="BM109" i="51"/>
  <c r="BJ109" i="51"/>
  <c r="BG109" i="51"/>
  <c r="BD109" i="51"/>
  <c r="BA109" i="51"/>
  <c r="AX109" i="51"/>
  <c r="AU109" i="51"/>
  <c r="AR109" i="51"/>
  <c r="AO109" i="51"/>
  <c r="AL109" i="51"/>
  <c r="AI109" i="51"/>
  <c r="AF109" i="51"/>
  <c r="AC109" i="51"/>
  <c r="Z109" i="51"/>
  <c r="W109" i="51"/>
  <c r="T109" i="51"/>
  <c r="Q109" i="51"/>
  <c r="N109" i="51"/>
  <c r="M109" i="51"/>
  <c r="L109" i="51"/>
  <c r="J109" i="51"/>
  <c r="I109" i="51"/>
  <c r="G109" i="51"/>
  <c r="F109" i="51"/>
  <c r="CZ108" i="51"/>
  <c r="CW108" i="51"/>
  <c r="CT108" i="51"/>
  <c r="CQ108" i="51"/>
  <c r="CN108" i="51"/>
  <c r="CK108" i="51"/>
  <c r="CH108" i="51"/>
  <c r="CE108" i="51"/>
  <c r="CB108" i="51"/>
  <c r="BY108" i="51"/>
  <c r="BV108" i="51"/>
  <c r="BS108" i="51"/>
  <c r="BP108" i="51"/>
  <c r="BM108" i="51"/>
  <c r="BJ108" i="51"/>
  <c r="BG108" i="51"/>
  <c r="BD108" i="51"/>
  <c r="BA108" i="51"/>
  <c r="AX108" i="51"/>
  <c r="AU108" i="51"/>
  <c r="AR108" i="51"/>
  <c r="AO108" i="51"/>
  <c r="AL108" i="51"/>
  <c r="AI108" i="51"/>
  <c r="AF108" i="51"/>
  <c r="AC108" i="51"/>
  <c r="Z108" i="51"/>
  <c r="W108" i="51"/>
  <c r="T108" i="51"/>
  <c r="Q108" i="51"/>
  <c r="N108" i="51"/>
  <c r="M108" i="51"/>
  <c r="L108" i="51"/>
  <c r="J108" i="51"/>
  <c r="I108" i="51"/>
  <c r="G108" i="51"/>
  <c r="F108" i="51"/>
  <c r="CZ107" i="51"/>
  <c r="CW107" i="51"/>
  <c r="CT107" i="51"/>
  <c r="CQ107" i="51"/>
  <c r="CN107" i="51"/>
  <c r="CK107" i="51"/>
  <c r="CH107" i="51"/>
  <c r="CE107" i="51"/>
  <c r="CB107" i="51"/>
  <c r="BY107" i="51"/>
  <c r="BV107" i="51"/>
  <c r="BS107" i="51"/>
  <c r="BP107" i="51"/>
  <c r="BM107" i="51"/>
  <c r="BJ107" i="51"/>
  <c r="BG107" i="51"/>
  <c r="BD107" i="51"/>
  <c r="BA107" i="51"/>
  <c r="AX107" i="51"/>
  <c r="AU107" i="51"/>
  <c r="AR107" i="51"/>
  <c r="AO107" i="51"/>
  <c r="AL107" i="51"/>
  <c r="AI107" i="51"/>
  <c r="AF107" i="51"/>
  <c r="AC107" i="51"/>
  <c r="Z107" i="51"/>
  <c r="W107" i="51"/>
  <c r="T107" i="51"/>
  <c r="Q107" i="51"/>
  <c r="N107" i="51"/>
  <c r="M107" i="51"/>
  <c r="L107" i="51"/>
  <c r="J107" i="51"/>
  <c r="I107" i="51"/>
  <c r="G107" i="51"/>
  <c r="F107" i="51"/>
  <c r="CZ106" i="51"/>
  <c r="CW106" i="51"/>
  <c r="CT106" i="51"/>
  <c r="CQ106" i="51"/>
  <c r="CN106" i="51"/>
  <c r="CK106" i="51"/>
  <c r="CH106" i="51"/>
  <c r="CE106" i="51"/>
  <c r="CB106" i="51"/>
  <c r="BY106" i="51"/>
  <c r="BV106" i="51"/>
  <c r="BS106" i="51"/>
  <c r="BP106" i="51"/>
  <c r="BM106" i="51"/>
  <c r="BJ106" i="51"/>
  <c r="BG106" i="51"/>
  <c r="BD106" i="51"/>
  <c r="BA106" i="51"/>
  <c r="AX106" i="51"/>
  <c r="AU106" i="51"/>
  <c r="AR106" i="51"/>
  <c r="AO106" i="51"/>
  <c r="AL106" i="51"/>
  <c r="AI106" i="51"/>
  <c r="AF106" i="51"/>
  <c r="AC106" i="51"/>
  <c r="Z106" i="51"/>
  <c r="W106" i="51"/>
  <c r="T106" i="51"/>
  <c r="Q106" i="51"/>
  <c r="N106" i="51"/>
  <c r="M106" i="51"/>
  <c r="L106" i="51"/>
  <c r="J106" i="51"/>
  <c r="I106" i="51"/>
  <c r="G106" i="51"/>
  <c r="F106" i="51"/>
  <c r="CZ105" i="51"/>
  <c r="CW105" i="51"/>
  <c r="CT105" i="51"/>
  <c r="CQ105" i="51"/>
  <c r="CN105" i="51"/>
  <c r="CK105" i="51"/>
  <c r="CH105" i="51"/>
  <c r="CE105" i="51"/>
  <c r="CB105" i="51"/>
  <c r="BY105" i="51"/>
  <c r="BV105" i="51"/>
  <c r="BS105" i="51"/>
  <c r="BP105" i="51"/>
  <c r="BM105" i="51"/>
  <c r="BJ105" i="51"/>
  <c r="BG105" i="51"/>
  <c r="BD105" i="51"/>
  <c r="BA105" i="51"/>
  <c r="AX105" i="51"/>
  <c r="AU105" i="51"/>
  <c r="AR105" i="51"/>
  <c r="AO105" i="51"/>
  <c r="AL105" i="51"/>
  <c r="AI105" i="51"/>
  <c r="AF105" i="51"/>
  <c r="AC105" i="51"/>
  <c r="Z105" i="51"/>
  <c r="W105" i="51"/>
  <c r="T105" i="51"/>
  <c r="Q105" i="51"/>
  <c r="N105" i="51"/>
  <c r="M105" i="51"/>
  <c r="L105" i="51"/>
  <c r="J105" i="51"/>
  <c r="I105" i="51"/>
  <c r="H105" i="51" s="1"/>
  <c r="G105" i="51"/>
  <c r="F105" i="51"/>
  <c r="CZ104" i="51"/>
  <c r="CW104" i="51"/>
  <c r="CT104" i="51"/>
  <c r="CQ104" i="51"/>
  <c r="CN104" i="51"/>
  <c r="CK104" i="51"/>
  <c r="CH104" i="51"/>
  <c r="CE104" i="51"/>
  <c r="CB104" i="51"/>
  <c r="BY104" i="51"/>
  <c r="BV104" i="51"/>
  <c r="BS104" i="51"/>
  <c r="BP104" i="51"/>
  <c r="BM104" i="51"/>
  <c r="BJ104" i="51"/>
  <c r="BG104" i="51"/>
  <c r="BD104" i="51"/>
  <c r="BA104" i="51"/>
  <c r="AX104" i="51"/>
  <c r="AU104" i="51"/>
  <c r="AR104" i="51"/>
  <c r="AO104" i="51"/>
  <c r="AL104" i="51"/>
  <c r="AI104" i="51"/>
  <c r="AF104" i="51"/>
  <c r="AC104" i="51"/>
  <c r="Z104" i="51"/>
  <c r="W104" i="51"/>
  <c r="T104" i="51"/>
  <c r="Q104" i="51"/>
  <c r="N104" i="51"/>
  <c r="M104" i="51"/>
  <c r="L104" i="51"/>
  <c r="J104" i="51"/>
  <c r="I104" i="51"/>
  <c r="G104" i="51"/>
  <c r="F104" i="51"/>
  <c r="CZ103" i="51"/>
  <c r="CW103" i="51"/>
  <c r="CT103" i="51"/>
  <c r="CQ103" i="51"/>
  <c r="CN103" i="51"/>
  <c r="CK103" i="51"/>
  <c r="CH103" i="51"/>
  <c r="CE103" i="51"/>
  <c r="CB103" i="51"/>
  <c r="BY103" i="51"/>
  <c r="BV103" i="51"/>
  <c r="BS103" i="51"/>
  <c r="BP103" i="51"/>
  <c r="BM103" i="51"/>
  <c r="BJ103" i="51"/>
  <c r="BG103" i="51"/>
  <c r="BD103" i="51"/>
  <c r="BA103" i="51"/>
  <c r="AX103" i="51"/>
  <c r="AU103" i="51"/>
  <c r="AR103" i="51"/>
  <c r="AO103" i="51"/>
  <c r="AL103" i="51"/>
  <c r="AI103" i="51"/>
  <c r="AF103" i="51"/>
  <c r="AC103" i="51"/>
  <c r="Z103" i="51"/>
  <c r="W103" i="51"/>
  <c r="T103" i="51"/>
  <c r="Q103" i="51"/>
  <c r="N103" i="51"/>
  <c r="M103" i="51"/>
  <c r="L103" i="51"/>
  <c r="J103" i="51"/>
  <c r="I103" i="51"/>
  <c r="G103" i="51"/>
  <c r="F103" i="51"/>
  <c r="CZ102" i="51"/>
  <c r="CW102" i="51"/>
  <c r="CT102" i="51"/>
  <c r="CQ102" i="51"/>
  <c r="CN102" i="51"/>
  <c r="CK102" i="51"/>
  <c r="CH102" i="51"/>
  <c r="CE102" i="51"/>
  <c r="CB102" i="51"/>
  <c r="BY102" i="51"/>
  <c r="BV102" i="51"/>
  <c r="BS102" i="51"/>
  <c r="BP102" i="51"/>
  <c r="BM102" i="51"/>
  <c r="BJ102" i="51"/>
  <c r="BG102" i="51"/>
  <c r="BD102" i="51"/>
  <c r="BA102" i="51"/>
  <c r="AX102" i="51"/>
  <c r="AU102" i="51"/>
  <c r="AR102" i="51"/>
  <c r="AO102" i="51"/>
  <c r="AL102" i="51"/>
  <c r="AI102" i="51"/>
  <c r="AF102" i="51"/>
  <c r="AC102" i="51"/>
  <c r="Z102" i="51"/>
  <c r="W102" i="51"/>
  <c r="T102" i="51"/>
  <c r="Q102" i="51"/>
  <c r="N102" i="51"/>
  <c r="M102" i="51"/>
  <c r="L102" i="51"/>
  <c r="J102" i="51"/>
  <c r="I102" i="51"/>
  <c r="G102" i="51"/>
  <c r="F102" i="51"/>
  <c r="CZ101" i="51"/>
  <c r="CW101" i="51"/>
  <c r="CT101" i="51"/>
  <c r="CQ101" i="51"/>
  <c r="CN101" i="51"/>
  <c r="CK101" i="51"/>
  <c r="CH101" i="51"/>
  <c r="CE101" i="51"/>
  <c r="CB101" i="51"/>
  <c r="BY101" i="51"/>
  <c r="BV101" i="51"/>
  <c r="BS101" i="51"/>
  <c r="BP101" i="51"/>
  <c r="BM101" i="51"/>
  <c r="BJ101" i="51"/>
  <c r="BG101" i="51"/>
  <c r="BD101" i="51"/>
  <c r="BA101" i="51"/>
  <c r="AX101" i="51"/>
  <c r="AU101" i="51"/>
  <c r="AR101" i="51"/>
  <c r="AO101" i="51"/>
  <c r="AL101" i="51"/>
  <c r="AI101" i="51"/>
  <c r="AF101" i="51"/>
  <c r="AC101" i="51"/>
  <c r="Z101" i="51"/>
  <c r="W101" i="51"/>
  <c r="T101" i="51"/>
  <c r="Q101" i="51"/>
  <c r="N101" i="51"/>
  <c r="M101" i="51"/>
  <c r="L101" i="51"/>
  <c r="J101" i="51"/>
  <c r="I101" i="51"/>
  <c r="G101" i="51"/>
  <c r="F101" i="51"/>
  <c r="CZ100" i="51"/>
  <c r="CW100" i="51"/>
  <c r="CT100" i="51"/>
  <c r="CQ100" i="51"/>
  <c r="CN100" i="51"/>
  <c r="CK100" i="51"/>
  <c r="CH100" i="51"/>
  <c r="CE100" i="51"/>
  <c r="CB100" i="51"/>
  <c r="BY100" i="51"/>
  <c r="BV100" i="51"/>
  <c r="BS100" i="51"/>
  <c r="BP100" i="51"/>
  <c r="BM100" i="51"/>
  <c r="BJ100" i="51"/>
  <c r="BG100" i="51"/>
  <c r="BD100" i="51"/>
  <c r="BA100" i="51"/>
  <c r="AX100" i="51"/>
  <c r="AU100" i="51"/>
  <c r="AR100" i="51"/>
  <c r="AO100" i="51"/>
  <c r="AL100" i="51"/>
  <c r="AI100" i="51"/>
  <c r="AF100" i="51"/>
  <c r="AC100" i="51"/>
  <c r="Z100" i="51"/>
  <c r="W100" i="51"/>
  <c r="T100" i="51"/>
  <c r="Q100" i="51"/>
  <c r="N100" i="51"/>
  <c r="M100" i="51"/>
  <c r="L100" i="51"/>
  <c r="J100" i="51"/>
  <c r="I100" i="51"/>
  <c r="G100" i="51"/>
  <c r="F100" i="51"/>
  <c r="CZ99" i="51"/>
  <c r="CW99" i="51"/>
  <c r="CT99" i="51"/>
  <c r="CQ99" i="51"/>
  <c r="CN99" i="51"/>
  <c r="CK99" i="51"/>
  <c r="CH99" i="51"/>
  <c r="CE99" i="51"/>
  <c r="CB99" i="51"/>
  <c r="BY99" i="51"/>
  <c r="BV99" i="51"/>
  <c r="BS99" i="51"/>
  <c r="BP99" i="51"/>
  <c r="BM99" i="51"/>
  <c r="BJ99" i="51"/>
  <c r="BG99" i="51"/>
  <c r="BD99" i="51"/>
  <c r="BA99" i="51"/>
  <c r="AX99" i="51"/>
  <c r="AU99" i="51"/>
  <c r="AR99" i="51"/>
  <c r="AO99" i="51"/>
  <c r="AL99" i="51"/>
  <c r="AI99" i="51"/>
  <c r="AF99" i="51"/>
  <c r="AC99" i="51"/>
  <c r="Z99" i="51"/>
  <c r="W99" i="51"/>
  <c r="T99" i="51"/>
  <c r="Q99" i="51"/>
  <c r="N99" i="51"/>
  <c r="M99" i="51"/>
  <c r="L99" i="51"/>
  <c r="J99" i="51"/>
  <c r="I99" i="51"/>
  <c r="G99" i="51"/>
  <c r="F99" i="51"/>
  <c r="CZ98" i="51"/>
  <c r="CW98" i="51"/>
  <c r="CT98" i="51"/>
  <c r="CQ98" i="51"/>
  <c r="CN98" i="51"/>
  <c r="CK98" i="51"/>
  <c r="CH98" i="51"/>
  <c r="CE98" i="51"/>
  <c r="CB98" i="51"/>
  <c r="BY98" i="51"/>
  <c r="BV98" i="51"/>
  <c r="BS98" i="51"/>
  <c r="BP98" i="51"/>
  <c r="BM98" i="51"/>
  <c r="BJ98" i="51"/>
  <c r="BG98" i="51"/>
  <c r="BD98" i="51"/>
  <c r="BA98" i="51"/>
  <c r="AX98" i="51"/>
  <c r="AU98" i="51"/>
  <c r="AR98" i="51"/>
  <c r="AO98" i="51"/>
  <c r="AL98" i="51"/>
  <c r="AI98" i="51"/>
  <c r="AF98" i="51"/>
  <c r="AC98" i="51"/>
  <c r="Z98" i="51"/>
  <c r="W98" i="51"/>
  <c r="T98" i="51"/>
  <c r="Q98" i="51"/>
  <c r="N98" i="51"/>
  <c r="M98" i="51"/>
  <c r="L98" i="51"/>
  <c r="J98" i="51"/>
  <c r="I98" i="51"/>
  <c r="G98" i="51"/>
  <c r="F98" i="51"/>
  <c r="CZ97" i="51"/>
  <c r="CW97" i="51"/>
  <c r="CT97" i="51"/>
  <c r="CQ97" i="51"/>
  <c r="CN97" i="51"/>
  <c r="CK97" i="51"/>
  <c r="CH97" i="51"/>
  <c r="CE97" i="51"/>
  <c r="CB97" i="51"/>
  <c r="BY97" i="51"/>
  <c r="BV97" i="51"/>
  <c r="BS97" i="51"/>
  <c r="BP97" i="51"/>
  <c r="BM97" i="51"/>
  <c r="BJ97" i="51"/>
  <c r="BG97" i="51"/>
  <c r="BD97" i="51"/>
  <c r="BA97" i="51"/>
  <c r="AX97" i="51"/>
  <c r="AU97" i="51"/>
  <c r="AR97" i="51"/>
  <c r="AO97" i="51"/>
  <c r="AL97" i="51"/>
  <c r="AI97" i="51"/>
  <c r="AF97" i="51"/>
  <c r="AC97" i="51"/>
  <c r="Z97" i="51"/>
  <c r="W97" i="51"/>
  <c r="T97" i="51"/>
  <c r="Q97" i="51"/>
  <c r="N97" i="51"/>
  <c r="M97" i="51"/>
  <c r="L97" i="51"/>
  <c r="J97" i="51"/>
  <c r="I97" i="51"/>
  <c r="G97" i="51"/>
  <c r="F97" i="51"/>
  <c r="CZ96" i="51"/>
  <c r="CW96" i="51"/>
  <c r="CT96" i="51"/>
  <c r="CQ96" i="51"/>
  <c r="CN96" i="51"/>
  <c r="CK96" i="51"/>
  <c r="CH96" i="51"/>
  <c r="CE96" i="51"/>
  <c r="CB96" i="51"/>
  <c r="BY96" i="51"/>
  <c r="BV96" i="51"/>
  <c r="BS96" i="51"/>
  <c r="BP96" i="51"/>
  <c r="BM96" i="51"/>
  <c r="BJ96" i="51"/>
  <c r="BG96" i="51"/>
  <c r="BD96" i="51"/>
  <c r="BA96" i="51"/>
  <c r="AX96" i="51"/>
  <c r="AU96" i="51"/>
  <c r="AR96" i="51"/>
  <c r="AO96" i="51"/>
  <c r="AL96" i="51"/>
  <c r="AI96" i="51"/>
  <c r="AF96" i="51"/>
  <c r="AC96" i="51"/>
  <c r="Z96" i="51"/>
  <c r="W96" i="51"/>
  <c r="T96" i="51"/>
  <c r="Q96" i="51"/>
  <c r="N96" i="51"/>
  <c r="M96" i="51"/>
  <c r="K96" i="51" s="1"/>
  <c r="L96" i="51"/>
  <c r="J96" i="51"/>
  <c r="I96" i="51"/>
  <c r="G96" i="51"/>
  <c r="F96" i="51"/>
  <c r="CZ95" i="51"/>
  <c r="CW95" i="51"/>
  <c r="CT95" i="51"/>
  <c r="CQ95" i="51"/>
  <c r="CN95" i="51"/>
  <c r="CK95" i="51"/>
  <c r="CH95" i="51"/>
  <c r="CE95" i="51"/>
  <c r="CB95" i="51"/>
  <c r="BY95" i="51"/>
  <c r="BV95" i="51"/>
  <c r="BS95" i="51"/>
  <c r="BP95" i="51"/>
  <c r="BM95" i="51"/>
  <c r="BJ95" i="51"/>
  <c r="BG95" i="51"/>
  <c r="BD95" i="51"/>
  <c r="BA95" i="51"/>
  <c r="AX95" i="51"/>
  <c r="AU95" i="51"/>
  <c r="AR95" i="51"/>
  <c r="AO95" i="51"/>
  <c r="AL95" i="51"/>
  <c r="AI95" i="51"/>
  <c r="AF95" i="51"/>
  <c r="AC95" i="51"/>
  <c r="Z95" i="51"/>
  <c r="W95" i="51"/>
  <c r="T95" i="51"/>
  <c r="Q95" i="51"/>
  <c r="N95" i="51"/>
  <c r="M95" i="51"/>
  <c r="L95" i="51"/>
  <c r="J95" i="51"/>
  <c r="I95" i="51"/>
  <c r="G95" i="51"/>
  <c r="F95" i="51"/>
  <c r="CZ94" i="51"/>
  <c r="CW94" i="51"/>
  <c r="CT94" i="51"/>
  <c r="CQ94" i="51"/>
  <c r="CN94" i="51"/>
  <c r="CK94" i="51"/>
  <c r="CH94" i="51"/>
  <c r="CE94" i="51"/>
  <c r="CB94" i="51"/>
  <c r="BY94" i="51"/>
  <c r="BV94" i="51"/>
  <c r="BS94" i="51"/>
  <c r="BP94" i="51"/>
  <c r="BM94" i="51"/>
  <c r="BJ94" i="51"/>
  <c r="BG94" i="51"/>
  <c r="BD94" i="51"/>
  <c r="BA94" i="51"/>
  <c r="AX94" i="51"/>
  <c r="AU94" i="51"/>
  <c r="AR94" i="51"/>
  <c r="AO94" i="51"/>
  <c r="AL94" i="51"/>
  <c r="AI94" i="51"/>
  <c r="AF94" i="51"/>
  <c r="AC94" i="51"/>
  <c r="Z94" i="51"/>
  <c r="W94" i="51"/>
  <c r="T94" i="51"/>
  <c r="Q94" i="51"/>
  <c r="N94" i="51"/>
  <c r="M94" i="51"/>
  <c r="L94" i="51"/>
  <c r="J94" i="51"/>
  <c r="I94" i="51"/>
  <c r="G94" i="51"/>
  <c r="F94" i="51"/>
  <c r="CZ93" i="51"/>
  <c r="CW93" i="51"/>
  <c r="CT93" i="51"/>
  <c r="CQ93" i="51"/>
  <c r="CN93" i="51"/>
  <c r="CK93" i="51"/>
  <c r="CH93" i="51"/>
  <c r="CE93" i="51"/>
  <c r="CB93" i="51"/>
  <c r="BY93" i="51"/>
  <c r="BV93" i="51"/>
  <c r="BS93" i="51"/>
  <c r="BP93" i="51"/>
  <c r="BM93" i="51"/>
  <c r="BJ93" i="51"/>
  <c r="BG93" i="51"/>
  <c r="BD93" i="51"/>
  <c r="BA93" i="51"/>
  <c r="AX93" i="51"/>
  <c r="AU93" i="51"/>
  <c r="AR93" i="51"/>
  <c r="AO93" i="51"/>
  <c r="AL93" i="51"/>
  <c r="AI93" i="51"/>
  <c r="AF93" i="51"/>
  <c r="AC93" i="51"/>
  <c r="Z93" i="51"/>
  <c r="W93" i="51"/>
  <c r="T93" i="51"/>
  <c r="Q93" i="51"/>
  <c r="N93" i="51"/>
  <c r="M93" i="51"/>
  <c r="L93" i="51"/>
  <c r="J93" i="51"/>
  <c r="I93" i="51"/>
  <c r="G93" i="51"/>
  <c r="F93" i="51"/>
  <c r="E93" i="51" s="1"/>
  <c r="CZ92" i="51"/>
  <c r="CW92" i="51"/>
  <c r="CT92" i="51"/>
  <c r="CQ92" i="51"/>
  <c r="CN92" i="51"/>
  <c r="CK92" i="51"/>
  <c r="CH92" i="51"/>
  <c r="CE92" i="51"/>
  <c r="CB92" i="51"/>
  <c r="BY92" i="51"/>
  <c r="BV92" i="51"/>
  <c r="BS92" i="51"/>
  <c r="BP92" i="51"/>
  <c r="BM92" i="51"/>
  <c r="BJ92" i="51"/>
  <c r="BG92" i="51"/>
  <c r="BD92" i="51"/>
  <c r="BA92" i="51"/>
  <c r="AX92" i="51"/>
  <c r="AU92" i="51"/>
  <c r="AR92" i="51"/>
  <c r="AO92" i="51"/>
  <c r="AL92" i="51"/>
  <c r="AI92" i="51"/>
  <c r="AF92" i="51"/>
  <c r="AC92" i="51"/>
  <c r="Z92" i="51"/>
  <c r="W92" i="51"/>
  <c r="T92" i="51"/>
  <c r="Q92" i="51"/>
  <c r="N92" i="51"/>
  <c r="M92" i="51"/>
  <c r="L92" i="51"/>
  <c r="J92" i="51"/>
  <c r="I92" i="51"/>
  <c r="G92" i="51"/>
  <c r="F92" i="51"/>
  <c r="CZ91" i="51"/>
  <c r="CW91" i="51"/>
  <c r="CT91" i="51"/>
  <c r="CQ91" i="51"/>
  <c r="CN91" i="51"/>
  <c r="CK91" i="51"/>
  <c r="CH91" i="51"/>
  <c r="CE91" i="51"/>
  <c r="CB91" i="51"/>
  <c r="BY91" i="51"/>
  <c r="BV91" i="51"/>
  <c r="BS91" i="51"/>
  <c r="BP91" i="51"/>
  <c r="BM91" i="51"/>
  <c r="BJ91" i="51"/>
  <c r="BG91" i="51"/>
  <c r="BD91" i="51"/>
  <c r="BA91" i="51"/>
  <c r="AX91" i="51"/>
  <c r="AU91" i="51"/>
  <c r="AR91" i="51"/>
  <c r="AO91" i="51"/>
  <c r="AL91" i="51"/>
  <c r="AI91" i="51"/>
  <c r="AF91" i="51"/>
  <c r="AC91" i="51"/>
  <c r="Z91" i="51"/>
  <c r="W91" i="51"/>
  <c r="T91" i="51"/>
  <c r="Q91" i="51"/>
  <c r="N91" i="51"/>
  <c r="M91" i="51"/>
  <c r="L91" i="51"/>
  <c r="J91" i="51"/>
  <c r="I91" i="51"/>
  <c r="G91" i="51"/>
  <c r="F91" i="51"/>
  <c r="CZ90" i="51"/>
  <c r="CW90" i="51"/>
  <c r="CT90" i="51"/>
  <c r="CQ90" i="51"/>
  <c r="CN90" i="51"/>
  <c r="CK90" i="51"/>
  <c r="CH90" i="51"/>
  <c r="CE90" i="51"/>
  <c r="CB90" i="51"/>
  <c r="BY90" i="51"/>
  <c r="BV90" i="51"/>
  <c r="BS90" i="51"/>
  <c r="BP90" i="51"/>
  <c r="BM90" i="51"/>
  <c r="BJ90" i="51"/>
  <c r="BG90" i="51"/>
  <c r="BD90" i="51"/>
  <c r="BA90" i="51"/>
  <c r="AX90" i="51"/>
  <c r="AU90" i="51"/>
  <c r="AR90" i="51"/>
  <c r="AO90" i="51"/>
  <c r="AL90" i="51"/>
  <c r="AI90" i="51"/>
  <c r="AF90" i="51"/>
  <c r="AC90" i="51"/>
  <c r="Z90" i="51"/>
  <c r="W90" i="51"/>
  <c r="T90" i="51"/>
  <c r="Q90" i="51"/>
  <c r="N90" i="51"/>
  <c r="M90" i="51"/>
  <c r="L90" i="51"/>
  <c r="J90" i="51"/>
  <c r="I90" i="51"/>
  <c r="G90" i="51"/>
  <c r="F90" i="51"/>
  <c r="CZ89" i="51"/>
  <c r="CW89" i="51"/>
  <c r="CT89" i="51"/>
  <c r="CQ89" i="51"/>
  <c r="CN89" i="51"/>
  <c r="CK89" i="51"/>
  <c r="CH89" i="51"/>
  <c r="CE89" i="51"/>
  <c r="CB89" i="51"/>
  <c r="BY89" i="51"/>
  <c r="BV89" i="51"/>
  <c r="BS89" i="51"/>
  <c r="BP89" i="51"/>
  <c r="BM89" i="51"/>
  <c r="BJ89" i="51"/>
  <c r="BG89" i="51"/>
  <c r="BD89" i="51"/>
  <c r="BA89" i="51"/>
  <c r="AX89" i="51"/>
  <c r="AU89" i="51"/>
  <c r="AR89" i="51"/>
  <c r="AO89" i="51"/>
  <c r="AL89" i="51"/>
  <c r="AI89" i="51"/>
  <c r="AF89" i="51"/>
  <c r="AC89" i="51"/>
  <c r="Z89" i="51"/>
  <c r="W89" i="51"/>
  <c r="T89" i="51"/>
  <c r="Q89" i="51"/>
  <c r="N89" i="51"/>
  <c r="M89" i="51"/>
  <c r="L89" i="51"/>
  <c r="J89" i="51"/>
  <c r="I89" i="51"/>
  <c r="H89" i="51" s="1"/>
  <c r="G89" i="51"/>
  <c r="F89" i="51"/>
  <c r="CZ88" i="51"/>
  <c r="CW88" i="51"/>
  <c r="CT88" i="51"/>
  <c r="CQ88" i="51"/>
  <c r="CN88" i="51"/>
  <c r="CK88" i="51"/>
  <c r="CH88" i="51"/>
  <c r="CE88" i="51"/>
  <c r="CB88" i="51"/>
  <c r="BY88" i="51"/>
  <c r="BV88" i="51"/>
  <c r="BS88" i="51"/>
  <c r="BP88" i="51"/>
  <c r="BM88" i="51"/>
  <c r="BJ88" i="51"/>
  <c r="BG88" i="51"/>
  <c r="BD88" i="51"/>
  <c r="BA88" i="51"/>
  <c r="AX88" i="51"/>
  <c r="AU88" i="51"/>
  <c r="AR88" i="51"/>
  <c r="AO88" i="51"/>
  <c r="AL88" i="51"/>
  <c r="AI88" i="51"/>
  <c r="AF88" i="51"/>
  <c r="AC88" i="51"/>
  <c r="Z88" i="51"/>
  <c r="W88" i="51"/>
  <c r="T88" i="51"/>
  <c r="Q88" i="51"/>
  <c r="N88" i="51"/>
  <c r="M88" i="51"/>
  <c r="L88" i="51"/>
  <c r="J88" i="51"/>
  <c r="I88" i="51"/>
  <c r="G88" i="51"/>
  <c r="F88" i="51"/>
  <c r="CZ87" i="51"/>
  <c r="CW87" i="51"/>
  <c r="CT87" i="51"/>
  <c r="CQ87" i="51"/>
  <c r="CN87" i="51"/>
  <c r="CK87" i="51"/>
  <c r="CH87" i="51"/>
  <c r="CE87" i="51"/>
  <c r="CB87" i="51"/>
  <c r="BY87" i="51"/>
  <c r="BV87" i="51"/>
  <c r="BS87" i="51"/>
  <c r="BP87" i="51"/>
  <c r="BM87" i="51"/>
  <c r="BJ87" i="51"/>
  <c r="BG87" i="51"/>
  <c r="BD87" i="51"/>
  <c r="BA87" i="51"/>
  <c r="AX87" i="51"/>
  <c r="AU87" i="51"/>
  <c r="AR87" i="51"/>
  <c r="AO87" i="51"/>
  <c r="AL87" i="51"/>
  <c r="AI87" i="51"/>
  <c r="AF87" i="51"/>
  <c r="AC87" i="51"/>
  <c r="Z87" i="51"/>
  <c r="W87" i="51"/>
  <c r="T87" i="51"/>
  <c r="Q87" i="51"/>
  <c r="N87" i="51"/>
  <c r="M87" i="51"/>
  <c r="L87" i="51"/>
  <c r="K87" i="51" s="1"/>
  <c r="J87" i="51"/>
  <c r="I87" i="51"/>
  <c r="G87" i="51"/>
  <c r="F87" i="51"/>
  <c r="CZ86" i="51"/>
  <c r="CW86" i="51"/>
  <c r="CT86" i="51"/>
  <c r="CQ86" i="51"/>
  <c r="CN86" i="51"/>
  <c r="CK86" i="51"/>
  <c r="CH86" i="51"/>
  <c r="CE86" i="51"/>
  <c r="CB86" i="51"/>
  <c r="BY86" i="51"/>
  <c r="BV86" i="51"/>
  <c r="BS86" i="51"/>
  <c r="BP86" i="51"/>
  <c r="BM86" i="51"/>
  <c r="BJ86" i="51"/>
  <c r="BG86" i="51"/>
  <c r="BD86" i="51"/>
  <c r="BA86" i="51"/>
  <c r="AX86" i="51"/>
  <c r="AU86" i="51"/>
  <c r="AR86" i="51"/>
  <c r="AO86" i="51"/>
  <c r="AL86" i="51"/>
  <c r="AI86" i="51"/>
  <c r="AF86" i="51"/>
  <c r="AC86" i="51"/>
  <c r="Z86" i="51"/>
  <c r="W86" i="51"/>
  <c r="T86" i="51"/>
  <c r="Q86" i="51"/>
  <c r="N86" i="51"/>
  <c r="M86" i="51"/>
  <c r="L86" i="51"/>
  <c r="J86" i="51"/>
  <c r="I86" i="51"/>
  <c r="G86" i="51"/>
  <c r="F86" i="51"/>
  <c r="CZ85" i="51"/>
  <c r="CW85" i="51"/>
  <c r="CT85" i="51"/>
  <c r="CQ85" i="51"/>
  <c r="CN85" i="51"/>
  <c r="CK85" i="51"/>
  <c r="CH85" i="51"/>
  <c r="CE85" i="51"/>
  <c r="CB85" i="51"/>
  <c r="BY85" i="51"/>
  <c r="BV85" i="51"/>
  <c r="BS85" i="51"/>
  <c r="BP85" i="51"/>
  <c r="BM85" i="51"/>
  <c r="BJ85" i="51"/>
  <c r="BG85" i="51"/>
  <c r="BD85" i="51"/>
  <c r="BA85" i="51"/>
  <c r="AX85" i="51"/>
  <c r="AU85" i="51"/>
  <c r="AR85" i="51"/>
  <c r="AO85" i="51"/>
  <c r="AL85" i="51"/>
  <c r="AI85" i="51"/>
  <c r="AF85" i="51"/>
  <c r="AC85" i="51"/>
  <c r="Z85" i="51"/>
  <c r="W85" i="51"/>
  <c r="T85" i="51"/>
  <c r="Q85" i="51"/>
  <c r="N85" i="51"/>
  <c r="M85" i="51"/>
  <c r="L85" i="51"/>
  <c r="J85" i="51"/>
  <c r="I85" i="51"/>
  <c r="G85" i="51"/>
  <c r="F85" i="51"/>
  <c r="CZ84" i="51"/>
  <c r="CW84" i="51"/>
  <c r="CT84" i="51"/>
  <c r="CQ84" i="51"/>
  <c r="CN84" i="51"/>
  <c r="CK84" i="51"/>
  <c r="CH84" i="51"/>
  <c r="CE84" i="51"/>
  <c r="CB84" i="51"/>
  <c r="BY84" i="51"/>
  <c r="BV84" i="51"/>
  <c r="BS84" i="51"/>
  <c r="BP84" i="51"/>
  <c r="BM84" i="51"/>
  <c r="BJ84" i="51"/>
  <c r="BG84" i="51"/>
  <c r="BD84" i="51"/>
  <c r="BA84" i="51"/>
  <c r="AX84" i="51"/>
  <c r="AU84" i="51"/>
  <c r="AR84" i="51"/>
  <c r="AO84" i="51"/>
  <c r="AL84" i="51"/>
  <c r="AI84" i="51"/>
  <c r="AF84" i="51"/>
  <c r="AC84" i="51"/>
  <c r="Z84" i="51"/>
  <c r="W84" i="51"/>
  <c r="T84" i="51"/>
  <c r="Q84" i="51"/>
  <c r="N84" i="51"/>
  <c r="M84" i="51"/>
  <c r="L84" i="51"/>
  <c r="J84" i="51"/>
  <c r="I84" i="51"/>
  <c r="G84" i="51"/>
  <c r="F84" i="51"/>
  <c r="CZ83" i="51"/>
  <c r="CW83" i="51"/>
  <c r="CT83" i="51"/>
  <c r="CQ83" i="51"/>
  <c r="CN83" i="51"/>
  <c r="CK83" i="51"/>
  <c r="CH83" i="51"/>
  <c r="CE83" i="51"/>
  <c r="CB83" i="51"/>
  <c r="BY83" i="51"/>
  <c r="BV83" i="51"/>
  <c r="BS83" i="51"/>
  <c r="BP83" i="51"/>
  <c r="BM83" i="51"/>
  <c r="BJ83" i="51"/>
  <c r="BG83" i="51"/>
  <c r="BD83" i="51"/>
  <c r="BA83" i="51"/>
  <c r="AX83" i="51"/>
  <c r="AU83" i="51"/>
  <c r="AR83" i="51"/>
  <c r="AO83" i="51"/>
  <c r="AL83" i="51"/>
  <c r="AI83" i="51"/>
  <c r="AF83" i="51"/>
  <c r="AC83" i="51"/>
  <c r="Z83" i="51"/>
  <c r="W83" i="51"/>
  <c r="T83" i="51"/>
  <c r="Q83" i="51"/>
  <c r="N83" i="51"/>
  <c r="M83" i="51"/>
  <c r="L83" i="51"/>
  <c r="J83" i="51"/>
  <c r="I83" i="51"/>
  <c r="G83" i="51"/>
  <c r="F83" i="51"/>
  <c r="CZ82" i="51"/>
  <c r="CW82" i="51"/>
  <c r="CT82" i="51"/>
  <c r="CQ82" i="51"/>
  <c r="CN82" i="51"/>
  <c r="CK82" i="51"/>
  <c r="CH82" i="51"/>
  <c r="CE82" i="51"/>
  <c r="CB82" i="51"/>
  <c r="BY82" i="51"/>
  <c r="BV82" i="51"/>
  <c r="BS82" i="51"/>
  <c r="BP82" i="51"/>
  <c r="BM82" i="51"/>
  <c r="BJ82" i="51"/>
  <c r="BG82" i="51"/>
  <c r="BD82" i="51"/>
  <c r="BA82" i="51"/>
  <c r="AX82" i="51"/>
  <c r="AU82" i="51"/>
  <c r="AR82" i="51"/>
  <c r="AO82" i="51"/>
  <c r="AL82" i="51"/>
  <c r="AI82" i="51"/>
  <c r="AF82" i="51"/>
  <c r="AC82" i="51"/>
  <c r="Z82" i="51"/>
  <c r="W82" i="51"/>
  <c r="T82" i="51"/>
  <c r="Q82" i="51"/>
  <c r="N82" i="51"/>
  <c r="M82" i="51"/>
  <c r="L82" i="51"/>
  <c r="J82" i="51"/>
  <c r="I82" i="51"/>
  <c r="G82" i="51"/>
  <c r="F82" i="51"/>
  <c r="CZ81" i="51"/>
  <c r="CW81" i="51"/>
  <c r="CT81" i="51"/>
  <c r="CQ81" i="51"/>
  <c r="CN81" i="51"/>
  <c r="CK81" i="51"/>
  <c r="CH81" i="51"/>
  <c r="CE81" i="51"/>
  <c r="CB81" i="51"/>
  <c r="BY81" i="51"/>
  <c r="BV81" i="51"/>
  <c r="BS81" i="51"/>
  <c r="BP81" i="51"/>
  <c r="BM81" i="51"/>
  <c r="BJ81" i="51"/>
  <c r="BG81" i="51"/>
  <c r="BD81" i="51"/>
  <c r="BA81" i="51"/>
  <c r="AX81" i="51"/>
  <c r="AU81" i="51"/>
  <c r="AR81" i="51"/>
  <c r="AO81" i="51"/>
  <c r="AL81" i="51"/>
  <c r="AI81" i="51"/>
  <c r="AF81" i="51"/>
  <c r="AC81" i="51"/>
  <c r="Z81" i="51"/>
  <c r="W81" i="51"/>
  <c r="T81" i="51"/>
  <c r="Q81" i="51"/>
  <c r="N81" i="51"/>
  <c r="M81" i="51"/>
  <c r="L81" i="51"/>
  <c r="J81" i="51"/>
  <c r="I81" i="51"/>
  <c r="G81" i="51"/>
  <c r="F81" i="51"/>
  <c r="CZ80" i="51"/>
  <c r="CW80" i="51"/>
  <c r="CT80" i="51"/>
  <c r="CQ80" i="51"/>
  <c r="CN80" i="51"/>
  <c r="CK80" i="51"/>
  <c r="CH80" i="51"/>
  <c r="CE80" i="51"/>
  <c r="CB80" i="51"/>
  <c r="BY80" i="51"/>
  <c r="BV80" i="51"/>
  <c r="BS80" i="51"/>
  <c r="BP80" i="51"/>
  <c r="BM80" i="51"/>
  <c r="BJ80" i="51"/>
  <c r="BG80" i="51"/>
  <c r="BD80" i="51"/>
  <c r="BA80" i="51"/>
  <c r="AX80" i="51"/>
  <c r="AU80" i="51"/>
  <c r="AR80" i="51"/>
  <c r="AO80" i="51"/>
  <c r="AL80" i="51"/>
  <c r="AI80" i="51"/>
  <c r="AF80" i="51"/>
  <c r="AC80" i="51"/>
  <c r="Z80" i="51"/>
  <c r="W80" i="51"/>
  <c r="T80" i="51"/>
  <c r="Q80" i="51"/>
  <c r="N80" i="51"/>
  <c r="M80" i="51"/>
  <c r="L80" i="51"/>
  <c r="J80" i="51"/>
  <c r="I80" i="51"/>
  <c r="G80" i="51"/>
  <c r="F80" i="51"/>
  <c r="CZ79" i="51"/>
  <c r="CW79" i="51"/>
  <c r="CT79" i="51"/>
  <c r="CQ79" i="51"/>
  <c r="CN79" i="51"/>
  <c r="CK79" i="51"/>
  <c r="CH79" i="51"/>
  <c r="CE79" i="51"/>
  <c r="CB79" i="51"/>
  <c r="BY79" i="51"/>
  <c r="BV79" i="51"/>
  <c r="BS79" i="51"/>
  <c r="BP79" i="51"/>
  <c r="BM79" i="51"/>
  <c r="BJ79" i="51"/>
  <c r="BG79" i="51"/>
  <c r="BD79" i="51"/>
  <c r="BA79" i="51"/>
  <c r="AX79" i="51"/>
  <c r="AU79" i="51"/>
  <c r="AR79" i="51"/>
  <c r="AO79" i="51"/>
  <c r="AL79" i="51"/>
  <c r="AI79" i="51"/>
  <c r="AF79" i="51"/>
  <c r="AC79" i="51"/>
  <c r="Z79" i="51"/>
  <c r="W79" i="51"/>
  <c r="T79" i="51"/>
  <c r="Q79" i="51"/>
  <c r="N79" i="51"/>
  <c r="M79" i="51"/>
  <c r="L79" i="51"/>
  <c r="J79" i="51"/>
  <c r="I79" i="51"/>
  <c r="G79" i="51"/>
  <c r="F79" i="51"/>
  <c r="CZ78" i="51"/>
  <c r="CW78" i="51"/>
  <c r="CT78" i="51"/>
  <c r="CQ78" i="51"/>
  <c r="CN78" i="51"/>
  <c r="CK78" i="51"/>
  <c r="CH78" i="51"/>
  <c r="CE78" i="51"/>
  <c r="CB78" i="51"/>
  <c r="BY78" i="51"/>
  <c r="BV78" i="51"/>
  <c r="BS78" i="51"/>
  <c r="BP78" i="51"/>
  <c r="BM78" i="51"/>
  <c r="BJ78" i="51"/>
  <c r="BG78" i="51"/>
  <c r="BD78" i="51"/>
  <c r="BA78" i="51"/>
  <c r="AX78" i="51"/>
  <c r="AU78" i="51"/>
  <c r="AR78" i="51"/>
  <c r="AO78" i="51"/>
  <c r="AL78" i="51"/>
  <c r="AI78" i="51"/>
  <c r="AF78" i="51"/>
  <c r="AC78" i="51"/>
  <c r="Z78" i="51"/>
  <c r="W78" i="51"/>
  <c r="T78" i="51"/>
  <c r="Q78" i="51"/>
  <c r="N78" i="51"/>
  <c r="M78" i="51"/>
  <c r="L78" i="51"/>
  <c r="J78" i="51"/>
  <c r="I78" i="51"/>
  <c r="G78" i="51"/>
  <c r="F78" i="51"/>
  <c r="CZ77" i="51"/>
  <c r="CW77" i="51"/>
  <c r="CT77" i="51"/>
  <c r="CQ77" i="51"/>
  <c r="CN77" i="51"/>
  <c r="CK77" i="51"/>
  <c r="CH77" i="51"/>
  <c r="CE77" i="51"/>
  <c r="CB77" i="51"/>
  <c r="BY77" i="51"/>
  <c r="BV77" i="51"/>
  <c r="BS77" i="51"/>
  <c r="BP77" i="51"/>
  <c r="BM77" i="51"/>
  <c r="BJ77" i="51"/>
  <c r="BG77" i="51"/>
  <c r="BD77" i="51"/>
  <c r="BA77" i="51"/>
  <c r="AX77" i="51"/>
  <c r="AU77" i="51"/>
  <c r="AR77" i="51"/>
  <c r="AO77" i="51"/>
  <c r="AL77" i="51"/>
  <c r="AI77" i="51"/>
  <c r="AF77" i="51"/>
  <c r="AC77" i="51"/>
  <c r="Z77" i="51"/>
  <c r="W77" i="51"/>
  <c r="T77" i="51"/>
  <c r="Q77" i="51"/>
  <c r="N77" i="51"/>
  <c r="M77" i="51"/>
  <c r="L77" i="51"/>
  <c r="J77" i="51"/>
  <c r="I77" i="51"/>
  <c r="G77" i="51"/>
  <c r="F77" i="51"/>
  <c r="CZ75" i="51"/>
  <c r="CW75" i="51"/>
  <c r="CT75" i="51"/>
  <c r="CQ75" i="51"/>
  <c r="CN75" i="51"/>
  <c r="CK75" i="51"/>
  <c r="CH75" i="51"/>
  <c r="CE75" i="51"/>
  <c r="CB75" i="51"/>
  <c r="BY75" i="51"/>
  <c r="BV75" i="51"/>
  <c r="BS75" i="51"/>
  <c r="BP75" i="51"/>
  <c r="BM75" i="51"/>
  <c r="BJ75" i="51"/>
  <c r="BG75" i="51"/>
  <c r="BD75" i="51"/>
  <c r="BA75" i="51"/>
  <c r="AX75" i="51"/>
  <c r="AU75" i="51"/>
  <c r="AR75" i="51"/>
  <c r="AO75" i="51"/>
  <c r="AL75" i="51"/>
  <c r="AI75" i="51"/>
  <c r="AF75" i="51"/>
  <c r="AC75" i="51"/>
  <c r="Z75" i="51"/>
  <c r="W75" i="51"/>
  <c r="T75" i="51"/>
  <c r="Q75" i="51"/>
  <c r="N75" i="51"/>
  <c r="M75" i="51"/>
  <c r="L75" i="51"/>
  <c r="J75" i="51"/>
  <c r="I75" i="51"/>
  <c r="G75" i="51"/>
  <c r="F75" i="51"/>
  <c r="CZ74" i="51"/>
  <c r="CW74" i="51"/>
  <c r="CT74" i="51"/>
  <c r="CQ74" i="51"/>
  <c r="CN74" i="51"/>
  <c r="CK74" i="51"/>
  <c r="CH74" i="51"/>
  <c r="CE74" i="51"/>
  <c r="CB74" i="51"/>
  <c r="BY74" i="51"/>
  <c r="BV74" i="51"/>
  <c r="BS74" i="51"/>
  <c r="BP74" i="51"/>
  <c r="BM74" i="51"/>
  <c r="BJ74" i="51"/>
  <c r="BG74" i="51"/>
  <c r="BD74" i="51"/>
  <c r="BA74" i="51"/>
  <c r="AX74" i="51"/>
  <c r="AU74" i="51"/>
  <c r="AR74" i="51"/>
  <c r="AO74" i="51"/>
  <c r="AL74" i="51"/>
  <c r="AI74" i="51"/>
  <c r="AF74" i="51"/>
  <c r="AC74" i="51"/>
  <c r="Z74" i="51"/>
  <c r="W74" i="51"/>
  <c r="T74" i="51"/>
  <c r="Q74" i="51"/>
  <c r="N74" i="51"/>
  <c r="M74" i="51"/>
  <c r="L74" i="51"/>
  <c r="J74" i="51"/>
  <c r="I74" i="51"/>
  <c r="G74" i="51"/>
  <c r="F74" i="51"/>
  <c r="CZ73" i="51"/>
  <c r="CW73" i="51"/>
  <c r="CT73" i="51"/>
  <c r="CQ73" i="51"/>
  <c r="CN73" i="51"/>
  <c r="CK73" i="51"/>
  <c r="CH73" i="51"/>
  <c r="CE73" i="51"/>
  <c r="CB73" i="51"/>
  <c r="BY73" i="51"/>
  <c r="BV73" i="51"/>
  <c r="BS73" i="51"/>
  <c r="BP73" i="51"/>
  <c r="BM73" i="51"/>
  <c r="BJ73" i="51"/>
  <c r="BG73" i="51"/>
  <c r="BD73" i="51"/>
  <c r="BA73" i="51"/>
  <c r="AX73" i="51"/>
  <c r="AU73" i="51"/>
  <c r="AR73" i="51"/>
  <c r="AO73" i="51"/>
  <c r="AL73" i="51"/>
  <c r="AI73" i="51"/>
  <c r="AF73" i="51"/>
  <c r="AC73" i="51"/>
  <c r="Z73" i="51"/>
  <c r="W73" i="51"/>
  <c r="T73" i="51"/>
  <c r="Q73" i="51"/>
  <c r="N73" i="51"/>
  <c r="M73" i="51"/>
  <c r="L73" i="51"/>
  <c r="J73" i="51"/>
  <c r="I73" i="51"/>
  <c r="G73" i="51"/>
  <c r="F73" i="51"/>
  <c r="CZ72" i="51"/>
  <c r="CW72" i="51"/>
  <c r="CT72" i="51"/>
  <c r="CQ72" i="51"/>
  <c r="CN72" i="51"/>
  <c r="CK72" i="51"/>
  <c r="CH72" i="51"/>
  <c r="CE72" i="51"/>
  <c r="CB72" i="51"/>
  <c r="BY72" i="51"/>
  <c r="BV72" i="51"/>
  <c r="BS72" i="51"/>
  <c r="BP72" i="51"/>
  <c r="BM72" i="51"/>
  <c r="BJ72" i="51"/>
  <c r="BG72" i="51"/>
  <c r="BD72" i="51"/>
  <c r="BA72" i="51"/>
  <c r="AX72" i="51"/>
  <c r="AU72" i="51"/>
  <c r="AR72" i="51"/>
  <c r="AO72" i="51"/>
  <c r="AL72" i="51"/>
  <c r="AI72" i="51"/>
  <c r="AF72" i="51"/>
  <c r="AC72" i="51"/>
  <c r="Z72" i="51"/>
  <c r="W72" i="51"/>
  <c r="T72" i="51"/>
  <c r="Q72" i="51"/>
  <c r="N72" i="51"/>
  <c r="M72" i="51"/>
  <c r="L72" i="51"/>
  <c r="J72" i="51"/>
  <c r="I72" i="51"/>
  <c r="G72" i="51"/>
  <c r="F72" i="51"/>
  <c r="CZ71" i="51"/>
  <c r="CW71" i="51"/>
  <c r="CT71" i="51"/>
  <c r="CQ71" i="51"/>
  <c r="CN71" i="51"/>
  <c r="CK71" i="51"/>
  <c r="CH71" i="51"/>
  <c r="CE71" i="51"/>
  <c r="CB71" i="51"/>
  <c r="BY71" i="51"/>
  <c r="BV71" i="51"/>
  <c r="BS71" i="51"/>
  <c r="BP71" i="51"/>
  <c r="BM71" i="51"/>
  <c r="BJ71" i="51"/>
  <c r="BG71" i="51"/>
  <c r="BD71" i="51"/>
  <c r="BA71" i="51"/>
  <c r="AX71" i="51"/>
  <c r="AU71" i="51"/>
  <c r="AR71" i="51"/>
  <c r="AO71" i="51"/>
  <c r="AL71" i="51"/>
  <c r="AI71" i="51"/>
  <c r="AF71" i="51"/>
  <c r="AC71" i="51"/>
  <c r="Z71" i="51"/>
  <c r="W71" i="51"/>
  <c r="T71" i="51"/>
  <c r="Q71" i="51"/>
  <c r="N71" i="51"/>
  <c r="M71" i="51"/>
  <c r="L71" i="51"/>
  <c r="J71" i="51"/>
  <c r="I71" i="51"/>
  <c r="G71" i="51"/>
  <c r="F71" i="51"/>
  <c r="CZ70" i="51"/>
  <c r="CW70" i="51"/>
  <c r="CT70" i="51"/>
  <c r="CQ70" i="51"/>
  <c r="CN70" i="51"/>
  <c r="CK70" i="51"/>
  <c r="CH70" i="51"/>
  <c r="CE70" i="51"/>
  <c r="CB70" i="51"/>
  <c r="BY70" i="51"/>
  <c r="BV70" i="51"/>
  <c r="BS70" i="51"/>
  <c r="BP70" i="51"/>
  <c r="BM70" i="51"/>
  <c r="BJ70" i="51"/>
  <c r="BG70" i="51"/>
  <c r="BD70" i="51"/>
  <c r="BA70" i="51"/>
  <c r="AX70" i="51"/>
  <c r="AU70" i="51"/>
  <c r="AR70" i="51"/>
  <c r="AO70" i="51"/>
  <c r="AL70" i="51"/>
  <c r="AI70" i="51"/>
  <c r="AF70" i="51"/>
  <c r="AC70" i="51"/>
  <c r="Z70" i="51"/>
  <c r="W70" i="51"/>
  <c r="T70" i="51"/>
  <c r="Q70" i="51"/>
  <c r="N70" i="51"/>
  <c r="M70" i="51"/>
  <c r="L70" i="51"/>
  <c r="J70" i="51"/>
  <c r="I70" i="51"/>
  <c r="G70" i="51"/>
  <c r="F70" i="51"/>
  <c r="CZ69" i="51"/>
  <c r="CW69" i="51"/>
  <c r="CT69" i="51"/>
  <c r="CQ69" i="51"/>
  <c r="CN69" i="51"/>
  <c r="CK69" i="51"/>
  <c r="CH69" i="51"/>
  <c r="CE69" i="51"/>
  <c r="CB69" i="51"/>
  <c r="BY69" i="51"/>
  <c r="BV69" i="51"/>
  <c r="BS69" i="51"/>
  <c r="BP69" i="51"/>
  <c r="BM69" i="51"/>
  <c r="BJ69" i="51"/>
  <c r="BG69" i="51"/>
  <c r="BD69" i="51"/>
  <c r="BA69" i="51"/>
  <c r="AX69" i="51"/>
  <c r="AU69" i="51"/>
  <c r="AR69" i="51"/>
  <c r="AO69" i="51"/>
  <c r="AL69" i="51"/>
  <c r="AI69" i="51"/>
  <c r="AF69" i="51"/>
  <c r="AC69" i="51"/>
  <c r="Z69" i="51"/>
  <c r="W69" i="51"/>
  <c r="T69" i="51"/>
  <c r="Q69" i="51"/>
  <c r="N69" i="51"/>
  <c r="M69" i="51"/>
  <c r="L69" i="51"/>
  <c r="J69" i="51"/>
  <c r="I69" i="51"/>
  <c r="G69" i="51"/>
  <c r="F69" i="51"/>
  <c r="CZ68" i="51"/>
  <c r="CW68" i="51"/>
  <c r="CT68" i="51"/>
  <c r="CQ68" i="51"/>
  <c r="CN68" i="51"/>
  <c r="CK68" i="51"/>
  <c r="CH68" i="51"/>
  <c r="CE68" i="51"/>
  <c r="CB68" i="51"/>
  <c r="BY68" i="51"/>
  <c r="BV68" i="51"/>
  <c r="BS68" i="51"/>
  <c r="BP68" i="51"/>
  <c r="BM68" i="51"/>
  <c r="BJ68" i="51"/>
  <c r="BG68" i="51"/>
  <c r="BD68" i="51"/>
  <c r="BA68" i="51"/>
  <c r="AX68" i="51"/>
  <c r="AU68" i="51"/>
  <c r="AR68" i="51"/>
  <c r="AO68" i="51"/>
  <c r="AL68" i="51"/>
  <c r="AI68" i="51"/>
  <c r="AF68" i="51"/>
  <c r="AC68" i="51"/>
  <c r="Z68" i="51"/>
  <c r="W68" i="51"/>
  <c r="T68" i="51"/>
  <c r="Q68" i="51"/>
  <c r="N68" i="51"/>
  <c r="M68" i="51"/>
  <c r="L68" i="51"/>
  <c r="J68" i="51"/>
  <c r="I68" i="51"/>
  <c r="G68" i="51"/>
  <c r="F68" i="51"/>
  <c r="CZ67" i="51"/>
  <c r="CW67" i="51"/>
  <c r="CT67" i="51"/>
  <c r="CQ67" i="51"/>
  <c r="CN67" i="51"/>
  <c r="CK67" i="51"/>
  <c r="CH67" i="51"/>
  <c r="CE67" i="51"/>
  <c r="CB67" i="51"/>
  <c r="BY67" i="51"/>
  <c r="BV67" i="51"/>
  <c r="BS67" i="51"/>
  <c r="BP67" i="51"/>
  <c r="BM67" i="51"/>
  <c r="BJ67" i="51"/>
  <c r="BG67" i="51"/>
  <c r="BD67" i="51"/>
  <c r="BA67" i="51"/>
  <c r="AX67" i="51"/>
  <c r="AU67" i="51"/>
  <c r="AR67" i="51"/>
  <c r="AO67" i="51"/>
  <c r="AL67" i="51"/>
  <c r="AI67" i="51"/>
  <c r="AF67" i="51"/>
  <c r="AC67" i="51"/>
  <c r="Z67" i="51"/>
  <c r="W67" i="51"/>
  <c r="T67" i="51"/>
  <c r="Q67" i="51"/>
  <c r="N67" i="51"/>
  <c r="M67" i="51"/>
  <c r="L67" i="51"/>
  <c r="J67" i="51"/>
  <c r="I67" i="51"/>
  <c r="G67" i="51"/>
  <c r="F67" i="51"/>
  <c r="CZ66" i="51"/>
  <c r="CW66" i="51"/>
  <c r="CT66" i="51"/>
  <c r="CQ66" i="51"/>
  <c r="CN66" i="51"/>
  <c r="CK66" i="51"/>
  <c r="CH66" i="51"/>
  <c r="CE66" i="51"/>
  <c r="CB66" i="51"/>
  <c r="BY66" i="51"/>
  <c r="BV66" i="51"/>
  <c r="BS66" i="51"/>
  <c r="BP66" i="51"/>
  <c r="BM66" i="51"/>
  <c r="BJ66" i="51"/>
  <c r="BG66" i="51"/>
  <c r="BD66" i="51"/>
  <c r="BA66" i="51"/>
  <c r="AX66" i="51"/>
  <c r="AU66" i="51"/>
  <c r="AR66" i="51"/>
  <c r="AO66" i="51"/>
  <c r="AL66" i="51"/>
  <c r="AI66" i="51"/>
  <c r="AF66" i="51"/>
  <c r="AC66" i="51"/>
  <c r="Z66" i="51"/>
  <c r="W66" i="51"/>
  <c r="T66" i="51"/>
  <c r="Q66" i="51"/>
  <c r="N66" i="51"/>
  <c r="M66" i="51"/>
  <c r="L66" i="51"/>
  <c r="J66" i="51"/>
  <c r="I66" i="51"/>
  <c r="G66" i="51"/>
  <c r="F66" i="51"/>
  <c r="CZ65" i="51"/>
  <c r="CW65" i="51"/>
  <c r="CT65" i="51"/>
  <c r="CQ65" i="51"/>
  <c r="CN65" i="51"/>
  <c r="CK65" i="51"/>
  <c r="CH65" i="51"/>
  <c r="CE65" i="51"/>
  <c r="CB65" i="51"/>
  <c r="BY65" i="51"/>
  <c r="BV65" i="51"/>
  <c r="BS65" i="51"/>
  <c r="BP65" i="51"/>
  <c r="BM65" i="51"/>
  <c r="BJ65" i="51"/>
  <c r="BG65" i="51"/>
  <c r="BD65" i="51"/>
  <c r="BA65" i="51"/>
  <c r="AX65" i="51"/>
  <c r="AU65" i="51"/>
  <c r="AR65" i="51"/>
  <c r="AO65" i="51"/>
  <c r="AL65" i="51"/>
  <c r="AI65" i="51"/>
  <c r="AF65" i="51"/>
  <c r="AC65" i="51"/>
  <c r="Z65" i="51"/>
  <c r="W65" i="51"/>
  <c r="T65" i="51"/>
  <c r="Q65" i="51"/>
  <c r="N65" i="51"/>
  <c r="M65" i="51"/>
  <c r="L65" i="51"/>
  <c r="J65" i="51"/>
  <c r="I65" i="51"/>
  <c r="G65" i="51"/>
  <c r="F65" i="51"/>
  <c r="CZ64" i="51"/>
  <c r="CW64" i="51"/>
  <c r="CT64" i="51"/>
  <c r="CQ64" i="51"/>
  <c r="CN64" i="51"/>
  <c r="CK64" i="51"/>
  <c r="CH64" i="51"/>
  <c r="CE64" i="51"/>
  <c r="CB64" i="51"/>
  <c r="BY64" i="51"/>
  <c r="BV64" i="51"/>
  <c r="BS64" i="51"/>
  <c r="BP64" i="51"/>
  <c r="BM64" i="51"/>
  <c r="BJ64" i="51"/>
  <c r="BG64" i="51"/>
  <c r="BD64" i="51"/>
  <c r="BA64" i="51"/>
  <c r="AX64" i="51"/>
  <c r="AU64" i="51"/>
  <c r="AR64" i="51"/>
  <c r="AO64" i="51"/>
  <c r="AL64" i="51"/>
  <c r="AI64" i="51"/>
  <c r="AF64" i="51"/>
  <c r="AC64" i="51"/>
  <c r="Z64" i="51"/>
  <c r="W64" i="51"/>
  <c r="T64" i="51"/>
  <c r="Q64" i="51"/>
  <c r="N64" i="51"/>
  <c r="M64" i="51"/>
  <c r="L64" i="51"/>
  <c r="J64" i="51"/>
  <c r="I64" i="51"/>
  <c r="G64" i="51"/>
  <c r="F64" i="51"/>
  <c r="CZ63" i="51"/>
  <c r="CW63" i="51"/>
  <c r="CT63" i="51"/>
  <c r="CQ63" i="51"/>
  <c r="CN63" i="51"/>
  <c r="CK63" i="51"/>
  <c r="CH63" i="51"/>
  <c r="CE63" i="51"/>
  <c r="CB63" i="51"/>
  <c r="BY63" i="51"/>
  <c r="BV63" i="51"/>
  <c r="BS63" i="51"/>
  <c r="BP63" i="51"/>
  <c r="BM63" i="51"/>
  <c r="BJ63" i="51"/>
  <c r="BG63" i="51"/>
  <c r="BD63" i="51"/>
  <c r="BA63" i="51"/>
  <c r="AX63" i="51"/>
  <c r="AU63" i="51"/>
  <c r="AR63" i="51"/>
  <c r="AO63" i="51"/>
  <c r="AL63" i="51"/>
  <c r="AI63" i="51"/>
  <c r="AF63" i="51"/>
  <c r="AC63" i="51"/>
  <c r="Z63" i="51"/>
  <c r="W63" i="51"/>
  <c r="T63" i="51"/>
  <c r="Q63" i="51"/>
  <c r="N63" i="51"/>
  <c r="M63" i="51"/>
  <c r="L63" i="51"/>
  <c r="J63" i="51"/>
  <c r="I63" i="51"/>
  <c r="G63" i="51"/>
  <c r="F63" i="51"/>
  <c r="CZ62" i="51"/>
  <c r="CW62" i="51"/>
  <c r="CT62" i="51"/>
  <c r="CQ62" i="51"/>
  <c r="CN62" i="51"/>
  <c r="CK62" i="51"/>
  <c r="CH62" i="51"/>
  <c r="CE62" i="51"/>
  <c r="CB62" i="51"/>
  <c r="BY62" i="51"/>
  <c r="BV62" i="51"/>
  <c r="BS62" i="51"/>
  <c r="BP62" i="51"/>
  <c r="BM62" i="51"/>
  <c r="BJ62" i="51"/>
  <c r="BG62" i="51"/>
  <c r="BD62" i="51"/>
  <c r="BA62" i="51"/>
  <c r="AX62" i="51"/>
  <c r="AU62" i="51"/>
  <c r="AR62" i="51"/>
  <c r="AO62" i="51"/>
  <c r="AL62" i="51"/>
  <c r="AI62" i="51"/>
  <c r="AF62" i="51"/>
  <c r="AC62" i="51"/>
  <c r="Z62" i="51"/>
  <c r="W62" i="51"/>
  <c r="T62" i="51"/>
  <c r="Q62" i="51"/>
  <c r="N62" i="51"/>
  <c r="M62" i="51"/>
  <c r="L62" i="51"/>
  <c r="J62" i="51"/>
  <c r="I62" i="51"/>
  <c r="G62" i="51"/>
  <c r="F62" i="51"/>
  <c r="CZ61" i="51"/>
  <c r="CW61" i="51"/>
  <c r="CT61" i="51"/>
  <c r="CQ61" i="51"/>
  <c r="CN61" i="51"/>
  <c r="CK61" i="51"/>
  <c r="CH61" i="51"/>
  <c r="CE61" i="51"/>
  <c r="CB61" i="51"/>
  <c r="BY61" i="51"/>
  <c r="BV61" i="51"/>
  <c r="BS61" i="51"/>
  <c r="BP61" i="51"/>
  <c r="BM61" i="51"/>
  <c r="BJ61" i="51"/>
  <c r="BG61" i="51"/>
  <c r="BD61" i="51"/>
  <c r="BA61" i="51"/>
  <c r="AX61" i="51"/>
  <c r="AU61" i="51"/>
  <c r="AR61" i="51"/>
  <c r="AO61" i="51"/>
  <c r="AL61" i="51"/>
  <c r="AI61" i="51"/>
  <c r="AF61" i="51"/>
  <c r="AC61" i="51"/>
  <c r="Z61" i="51"/>
  <c r="W61" i="51"/>
  <c r="T61" i="51"/>
  <c r="Q61" i="51"/>
  <c r="N61" i="51"/>
  <c r="M61" i="51"/>
  <c r="L61" i="51"/>
  <c r="J61" i="51"/>
  <c r="I61" i="51"/>
  <c r="G61" i="51"/>
  <c r="F61" i="51"/>
  <c r="CZ59" i="51"/>
  <c r="CW59" i="51"/>
  <c r="CT59" i="51"/>
  <c r="CQ59" i="51"/>
  <c r="CN59" i="51"/>
  <c r="CK59" i="51"/>
  <c r="CH59" i="51"/>
  <c r="CE59" i="51"/>
  <c r="CB59" i="51"/>
  <c r="BY59" i="51"/>
  <c r="BV59" i="51"/>
  <c r="BS59" i="51"/>
  <c r="BP59" i="51"/>
  <c r="BM59" i="51"/>
  <c r="BJ59" i="51"/>
  <c r="BG59" i="51"/>
  <c r="BD59" i="51"/>
  <c r="BA59" i="51"/>
  <c r="AX59" i="51"/>
  <c r="AU59" i="51"/>
  <c r="AR59" i="51"/>
  <c r="AO59" i="51"/>
  <c r="AL59" i="51"/>
  <c r="AI59" i="51"/>
  <c r="AF59" i="51"/>
  <c r="AC59" i="51"/>
  <c r="Z59" i="51"/>
  <c r="W59" i="51"/>
  <c r="T59" i="51"/>
  <c r="Q59" i="51"/>
  <c r="N59" i="51"/>
  <c r="M59" i="51"/>
  <c r="L59" i="51"/>
  <c r="J59" i="51"/>
  <c r="I59" i="51"/>
  <c r="G59" i="51"/>
  <c r="F59" i="51"/>
  <c r="CZ58" i="51"/>
  <c r="CW58" i="51"/>
  <c r="CT58" i="51"/>
  <c r="CQ58" i="51"/>
  <c r="CN58" i="51"/>
  <c r="CK58" i="51"/>
  <c r="CH58" i="51"/>
  <c r="CE58" i="51"/>
  <c r="CB58" i="51"/>
  <c r="BY58" i="51"/>
  <c r="BV58" i="51"/>
  <c r="BS58" i="51"/>
  <c r="BP58" i="51"/>
  <c r="BM58" i="51"/>
  <c r="BJ58" i="51"/>
  <c r="BG58" i="51"/>
  <c r="BD58" i="51"/>
  <c r="BA58" i="51"/>
  <c r="AX58" i="51"/>
  <c r="AU58" i="51"/>
  <c r="AR58" i="51"/>
  <c r="AO58" i="51"/>
  <c r="AL58" i="51"/>
  <c r="AI58" i="51"/>
  <c r="AF58" i="51"/>
  <c r="AC58" i="51"/>
  <c r="Z58" i="51"/>
  <c r="W58" i="51"/>
  <c r="T58" i="51"/>
  <c r="Q58" i="51"/>
  <c r="N58" i="51"/>
  <c r="M58" i="51"/>
  <c r="L58" i="51"/>
  <c r="J58" i="51"/>
  <c r="I58" i="51"/>
  <c r="G58" i="51"/>
  <c r="F58" i="51"/>
  <c r="CZ57" i="51"/>
  <c r="CW57" i="51"/>
  <c r="CT57" i="51"/>
  <c r="CQ57" i="51"/>
  <c r="CN57" i="51"/>
  <c r="CK57" i="51"/>
  <c r="CH57" i="51"/>
  <c r="CE57" i="51"/>
  <c r="CB57" i="51"/>
  <c r="BY57" i="51"/>
  <c r="BV57" i="51"/>
  <c r="BS57" i="51"/>
  <c r="BP57" i="51"/>
  <c r="BM57" i="51"/>
  <c r="BJ57" i="51"/>
  <c r="BG57" i="51"/>
  <c r="BD57" i="51"/>
  <c r="BA57" i="51"/>
  <c r="AX57" i="51"/>
  <c r="AU57" i="51"/>
  <c r="AR57" i="51"/>
  <c r="AO57" i="51"/>
  <c r="AL57" i="51"/>
  <c r="AI57" i="51"/>
  <c r="AF57" i="51"/>
  <c r="AC57" i="51"/>
  <c r="Z57" i="51"/>
  <c r="W57" i="51"/>
  <c r="T57" i="51"/>
  <c r="Q57" i="51"/>
  <c r="N57" i="51"/>
  <c r="M57" i="51"/>
  <c r="L57" i="51"/>
  <c r="J57" i="51"/>
  <c r="I57" i="51"/>
  <c r="G57" i="51"/>
  <c r="F57" i="51"/>
  <c r="CZ56" i="51"/>
  <c r="CW56" i="51"/>
  <c r="CT56" i="51"/>
  <c r="CQ56" i="51"/>
  <c r="CN56" i="51"/>
  <c r="CK56" i="51"/>
  <c r="CH56" i="51"/>
  <c r="CE56" i="51"/>
  <c r="CB56" i="51"/>
  <c r="BY56" i="51"/>
  <c r="BV56" i="51"/>
  <c r="BS56" i="51"/>
  <c r="BP56" i="51"/>
  <c r="BM56" i="51"/>
  <c r="BJ56" i="51"/>
  <c r="BG56" i="51"/>
  <c r="BD56" i="51"/>
  <c r="BA56" i="51"/>
  <c r="AX56" i="51"/>
  <c r="AU56" i="51"/>
  <c r="AR56" i="51"/>
  <c r="AO56" i="51"/>
  <c r="AL56" i="51"/>
  <c r="AI56" i="51"/>
  <c r="AF56" i="51"/>
  <c r="AC56" i="51"/>
  <c r="Z56" i="51"/>
  <c r="W56" i="51"/>
  <c r="T56" i="51"/>
  <c r="Q56" i="51"/>
  <c r="N56" i="51"/>
  <c r="M56" i="51"/>
  <c r="L56" i="51"/>
  <c r="J56" i="51"/>
  <c r="I56" i="51"/>
  <c r="G56" i="51"/>
  <c r="F56" i="51"/>
  <c r="CZ55" i="51"/>
  <c r="CW55" i="51"/>
  <c r="CT55" i="51"/>
  <c r="CQ55" i="51"/>
  <c r="CN55" i="51"/>
  <c r="CK55" i="51"/>
  <c r="CH55" i="51"/>
  <c r="CE55" i="51"/>
  <c r="CB55" i="51"/>
  <c r="BY55" i="51"/>
  <c r="BV55" i="51"/>
  <c r="BS55" i="51"/>
  <c r="BP55" i="51"/>
  <c r="BM55" i="51"/>
  <c r="BJ55" i="51"/>
  <c r="BG55" i="51"/>
  <c r="BD55" i="51"/>
  <c r="BA55" i="51"/>
  <c r="AX55" i="51"/>
  <c r="AU55" i="51"/>
  <c r="AR55" i="51"/>
  <c r="AO55" i="51"/>
  <c r="AL55" i="51"/>
  <c r="AI55" i="51"/>
  <c r="AF55" i="51"/>
  <c r="AC55" i="51"/>
  <c r="Z55" i="51"/>
  <c r="W55" i="51"/>
  <c r="T55" i="51"/>
  <c r="Q55" i="51"/>
  <c r="N55" i="51"/>
  <c r="M55" i="51"/>
  <c r="L55" i="51"/>
  <c r="J55" i="51"/>
  <c r="I55" i="51"/>
  <c r="G55" i="51"/>
  <c r="F55" i="51"/>
  <c r="CZ54" i="51"/>
  <c r="CW54" i="51"/>
  <c r="CT54" i="51"/>
  <c r="CQ54" i="51"/>
  <c r="CN54" i="51"/>
  <c r="CK54" i="51"/>
  <c r="CH54" i="51"/>
  <c r="CE54" i="51"/>
  <c r="CB54" i="51"/>
  <c r="BY54" i="51"/>
  <c r="BV54" i="51"/>
  <c r="BS54" i="51"/>
  <c r="BP54" i="51"/>
  <c r="BM54" i="51"/>
  <c r="BJ54" i="51"/>
  <c r="BG54" i="51"/>
  <c r="BD54" i="51"/>
  <c r="BA54" i="51"/>
  <c r="AX54" i="51"/>
  <c r="AU54" i="51"/>
  <c r="AR54" i="51"/>
  <c r="AO54" i="51"/>
  <c r="AL54" i="51"/>
  <c r="AI54" i="51"/>
  <c r="AF54" i="51"/>
  <c r="AC54" i="51"/>
  <c r="Z54" i="51"/>
  <c r="W54" i="51"/>
  <c r="T54" i="51"/>
  <c r="Q54" i="51"/>
  <c r="N54" i="51"/>
  <c r="M54" i="51"/>
  <c r="L54" i="51"/>
  <c r="J54" i="51"/>
  <c r="I54" i="51"/>
  <c r="G54" i="51"/>
  <c r="F54" i="51"/>
  <c r="CZ53" i="51"/>
  <c r="CW53" i="51"/>
  <c r="CT53" i="51"/>
  <c r="CQ53" i="51"/>
  <c r="CN53" i="51"/>
  <c r="CK53" i="51"/>
  <c r="CH53" i="51"/>
  <c r="CE53" i="51"/>
  <c r="CB53" i="51"/>
  <c r="BY53" i="51"/>
  <c r="BV53" i="51"/>
  <c r="BS53" i="51"/>
  <c r="BP53" i="51"/>
  <c r="BM53" i="51"/>
  <c r="BJ53" i="51"/>
  <c r="BG53" i="51"/>
  <c r="BD53" i="51"/>
  <c r="BA53" i="51"/>
  <c r="AX53" i="51"/>
  <c r="AU53" i="51"/>
  <c r="AR53" i="51"/>
  <c r="AO53" i="51"/>
  <c r="AL53" i="51"/>
  <c r="AI53" i="51"/>
  <c r="AF53" i="51"/>
  <c r="AC53" i="51"/>
  <c r="Z53" i="51"/>
  <c r="W53" i="51"/>
  <c r="T53" i="51"/>
  <c r="Q53" i="51"/>
  <c r="N53" i="51"/>
  <c r="M53" i="51"/>
  <c r="L53" i="51"/>
  <c r="J53" i="51"/>
  <c r="I53" i="51"/>
  <c r="G53" i="51"/>
  <c r="F53" i="51"/>
  <c r="CZ52" i="51"/>
  <c r="CW52" i="51"/>
  <c r="CT52" i="51"/>
  <c r="CQ52" i="51"/>
  <c r="CN52" i="51"/>
  <c r="CK52" i="51"/>
  <c r="CH52" i="51"/>
  <c r="CE52" i="51"/>
  <c r="CB52" i="51"/>
  <c r="BY52" i="51"/>
  <c r="BV52" i="51"/>
  <c r="BS52" i="51"/>
  <c r="BP52" i="51"/>
  <c r="BM52" i="51"/>
  <c r="BJ52" i="51"/>
  <c r="BG52" i="51"/>
  <c r="BD52" i="51"/>
  <c r="BA52" i="51"/>
  <c r="AX52" i="51"/>
  <c r="AU52" i="51"/>
  <c r="AR52" i="51"/>
  <c r="AO52" i="51"/>
  <c r="AL52" i="51"/>
  <c r="AI52" i="51"/>
  <c r="AF52" i="51"/>
  <c r="AC52" i="51"/>
  <c r="Z52" i="51"/>
  <c r="W52" i="51"/>
  <c r="T52" i="51"/>
  <c r="Q52" i="51"/>
  <c r="N52" i="51"/>
  <c r="M52" i="51"/>
  <c r="L52" i="51"/>
  <c r="J52" i="51"/>
  <c r="I52" i="51"/>
  <c r="G52" i="51"/>
  <c r="F52" i="51"/>
  <c r="CZ51" i="51"/>
  <c r="CW51" i="51"/>
  <c r="CT51" i="51"/>
  <c r="CQ51" i="51"/>
  <c r="CN51" i="51"/>
  <c r="CK51" i="51"/>
  <c r="CH51" i="51"/>
  <c r="CE51" i="51"/>
  <c r="CB51" i="51"/>
  <c r="BY51" i="51"/>
  <c r="BV51" i="51"/>
  <c r="BS51" i="51"/>
  <c r="BP51" i="51"/>
  <c r="BM51" i="51"/>
  <c r="BJ51" i="51"/>
  <c r="BG51" i="51"/>
  <c r="BD51" i="51"/>
  <c r="BA51" i="51"/>
  <c r="AX51" i="51"/>
  <c r="AU51" i="51"/>
  <c r="AR51" i="51"/>
  <c r="AO51" i="51"/>
  <c r="AL51" i="51"/>
  <c r="AI51" i="51"/>
  <c r="AF51" i="51"/>
  <c r="AC51" i="51"/>
  <c r="Z51" i="51"/>
  <c r="W51" i="51"/>
  <c r="T51" i="51"/>
  <c r="Q51" i="51"/>
  <c r="N51" i="51"/>
  <c r="M51" i="51"/>
  <c r="L51" i="51"/>
  <c r="J51" i="51"/>
  <c r="I51" i="51"/>
  <c r="G51" i="51"/>
  <c r="F51" i="51"/>
  <c r="CZ50" i="51"/>
  <c r="CW50" i="51"/>
  <c r="CT50" i="51"/>
  <c r="CQ50" i="51"/>
  <c r="CN50" i="51"/>
  <c r="CK50" i="51"/>
  <c r="CH50" i="51"/>
  <c r="CE50" i="51"/>
  <c r="CB50" i="51"/>
  <c r="BY50" i="51"/>
  <c r="BV50" i="51"/>
  <c r="BS50" i="51"/>
  <c r="BP50" i="51"/>
  <c r="BM50" i="51"/>
  <c r="BJ50" i="51"/>
  <c r="BG50" i="51"/>
  <c r="BD50" i="51"/>
  <c r="BA50" i="51"/>
  <c r="AX50" i="51"/>
  <c r="AU50" i="51"/>
  <c r="AR50" i="51"/>
  <c r="AO50" i="51"/>
  <c r="AL50" i="51"/>
  <c r="AI50" i="51"/>
  <c r="AF50" i="51"/>
  <c r="AC50" i="51"/>
  <c r="Z50" i="51"/>
  <c r="W50" i="51"/>
  <c r="T50" i="51"/>
  <c r="Q50" i="51"/>
  <c r="N50" i="51"/>
  <c r="M50" i="51"/>
  <c r="L50" i="51"/>
  <c r="J50" i="51"/>
  <c r="I50" i="51"/>
  <c r="G50" i="51"/>
  <c r="F50" i="51"/>
  <c r="CZ48" i="51"/>
  <c r="CW48" i="51"/>
  <c r="CT48" i="51"/>
  <c r="CQ48" i="51"/>
  <c r="CN48" i="51"/>
  <c r="CK48" i="51"/>
  <c r="CH48" i="51"/>
  <c r="CE48" i="51"/>
  <c r="CB48" i="51"/>
  <c r="BY48" i="51"/>
  <c r="BV48" i="51"/>
  <c r="BS48" i="51"/>
  <c r="BP48" i="51"/>
  <c r="BM48" i="51"/>
  <c r="BJ48" i="51"/>
  <c r="BG48" i="51"/>
  <c r="BD48" i="51"/>
  <c r="BA48" i="51"/>
  <c r="AX48" i="51"/>
  <c r="AU48" i="51"/>
  <c r="AR48" i="51"/>
  <c r="AO48" i="51"/>
  <c r="AL48" i="51"/>
  <c r="AI48" i="51"/>
  <c r="AF48" i="51"/>
  <c r="AC48" i="51"/>
  <c r="Z48" i="51"/>
  <c r="W48" i="51"/>
  <c r="T48" i="51"/>
  <c r="Q48" i="51"/>
  <c r="N48" i="51"/>
  <c r="M48" i="51"/>
  <c r="L48" i="51"/>
  <c r="J48" i="51"/>
  <c r="I48" i="51"/>
  <c r="G48" i="51"/>
  <c r="D48" i="51" s="1"/>
  <c r="F48" i="51"/>
  <c r="CZ47" i="51"/>
  <c r="CW47" i="51"/>
  <c r="CT47" i="51"/>
  <c r="CQ47" i="51"/>
  <c r="CN47" i="51"/>
  <c r="CK47" i="51"/>
  <c r="CH47" i="51"/>
  <c r="CE47" i="51"/>
  <c r="CB47" i="51"/>
  <c r="BY47" i="51"/>
  <c r="BV47" i="51"/>
  <c r="BS47" i="51"/>
  <c r="BP47" i="51"/>
  <c r="BM47" i="51"/>
  <c r="BJ47" i="51"/>
  <c r="BG47" i="51"/>
  <c r="BD47" i="51"/>
  <c r="BA47" i="51"/>
  <c r="AX47" i="51"/>
  <c r="AU47" i="51"/>
  <c r="AR47" i="51"/>
  <c r="AO47" i="51"/>
  <c r="AL47" i="51"/>
  <c r="AI47" i="51"/>
  <c r="AF47" i="51"/>
  <c r="AC47" i="51"/>
  <c r="Z47" i="51"/>
  <c r="W47" i="51"/>
  <c r="T47" i="51"/>
  <c r="Q47" i="51"/>
  <c r="N47" i="51"/>
  <c r="M47" i="51"/>
  <c r="L47" i="51"/>
  <c r="J47" i="51"/>
  <c r="I47" i="51"/>
  <c r="G47" i="51"/>
  <c r="F47" i="51"/>
  <c r="CZ46" i="51"/>
  <c r="CW46" i="51"/>
  <c r="CT46" i="51"/>
  <c r="CQ46" i="51"/>
  <c r="CN46" i="51"/>
  <c r="CK46" i="51"/>
  <c r="CH46" i="51"/>
  <c r="CE46" i="51"/>
  <c r="CB46" i="51"/>
  <c r="BY46" i="51"/>
  <c r="BV46" i="51"/>
  <c r="BS46" i="51"/>
  <c r="BP46" i="51"/>
  <c r="BM46" i="51"/>
  <c r="BJ46" i="51"/>
  <c r="BG46" i="51"/>
  <c r="BD46" i="51"/>
  <c r="BA46" i="51"/>
  <c r="AX46" i="51"/>
  <c r="AU46" i="51"/>
  <c r="AR46" i="51"/>
  <c r="AO46" i="51"/>
  <c r="AL46" i="51"/>
  <c r="AI46" i="51"/>
  <c r="AF46" i="51"/>
  <c r="AC46" i="51"/>
  <c r="Z46" i="51"/>
  <c r="W46" i="51"/>
  <c r="T46" i="51"/>
  <c r="Q46" i="51"/>
  <c r="N46" i="51"/>
  <c r="M46" i="51"/>
  <c r="L46" i="51"/>
  <c r="J46" i="51"/>
  <c r="I46" i="51"/>
  <c r="G46" i="51"/>
  <c r="F46" i="51"/>
  <c r="CZ45" i="51"/>
  <c r="CW45" i="51"/>
  <c r="CT45" i="51"/>
  <c r="CQ45" i="51"/>
  <c r="CN45" i="51"/>
  <c r="CK45" i="51"/>
  <c r="CH45" i="51"/>
  <c r="CE45" i="51"/>
  <c r="CB45" i="51"/>
  <c r="BY45" i="51"/>
  <c r="BV45" i="51"/>
  <c r="BS45" i="51"/>
  <c r="BP45" i="51"/>
  <c r="BM45" i="51"/>
  <c r="BJ45" i="51"/>
  <c r="BG45" i="51"/>
  <c r="BD45" i="51"/>
  <c r="BA45" i="51"/>
  <c r="AX45" i="51"/>
  <c r="AU45" i="51"/>
  <c r="AR45" i="51"/>
  <c r="AO45" i="51"/>
  <c r="AL45" i="51"/>
  <c r="AI45" i="51"/>
  <c r="AF45" i="51"/>
  <c r="AC45" i="51"/>
  <c r="Z45" i="51"/>
  <c r="W45" i="51"/>
  <c r="T45" i="51"/>
  <c r="Q45" i="51"/>
  <c r="N45" i="51"/>
  <c r="M45" i="51"/>
  <c r="L45" i="51"/>
  <c r="J45" i="51"/>
  <c r="I45" i="51"/>
  <c r="G45" i="51"/>
  <c r="F45" i="51"/>
  <c r="CZ44" i="51"/>
  <c r="CW44" i="51"/>
  <c r="CT44" i="51"/>
  <c r="CQ44" i="51"/>
  <c r="CN44" i="51"/>
  <c r="CK44" i="51"/>
  <c r="CH44" i="51"/>
  <c r="CE44" i="51"/>
  <c r="CB44" i="51"/>
  <c r="BY44" i="51"/>
  <c r="BV44" i="51"/>
  <c r="BS44" i="51"/>
  <c r="BP44" i="51"/>
  <c r="BM44" i="51"/>
  <c r="BJ44" i="51"/>
  <c r="BG44" i="51"/>
  <c r="BD44" i="51"/>
  <c r="BA44" i="51"/>
  <c r="AX44" i="51"/>
  <c r="AU44" i="51"/>
  <c r="AR44" i="51"/>
  <c r="AO44" i="51"/>
  <c r="AL44" i="51"/>
  <c r="AI44" i="51"/>
  <c r="AF44" i="51"/>
  <c r="AC44" i="51"/>
  <c r="Z44" i="51"/>
  <c r="W44" i="51"/>
  <c r="T44" i="51"/>
  <c r="Q44" i="51"/>
  <c r="N44" i="51"/>
  <c r="M44" i="51"/>
  <c r="L44" i="51"/>
  <c r="J44" i="51"/>
  <c r="I44" i="51"/>
  <c r="G44" i="51"/>
  <c r="F44" i="51"/>
  <c r="CZ43" i="51"/>
  <c r="CW43" i="51"/>
  <c r="CT43" i="51"/>
  <c r="CQ43" i="51"/>
  <c r="CN43" i="51"/>
  <c r="CK43" i="51"/>
  <c r="CH43" i="51"/>
  <c r="CE43" i="51"/>
  <c r="CB43" i="51"/>
  <c r="BY43" i="51"/>
  <c r="BV43" i="51"/>
  <c r="BS43" i="51"/>
  <c r="BP43" i="51"/>
  <c r="BM43" i="51"/>
  <c r="BJ43" i="51"/>
  <c r="BG43" i="51"/>
  <c r="BD43" i="51"/>
  <c r="BA43" i="51"/>
  <c r="AX43" i="51"/>
  <c r="AU43" i="51"/>
  <c r="AR43" i="51"/>
  <c r="AO43" i="51"/>
  <c r="AL43" i="51"/>
  <c r="AI43" i="51"/>
  <c r="AF43" i="51"/>
  <c r="AC43" i="51"/>
  <c r="Z43" i="51"/>
  <c r="W43" i="51"/>
  <c r="T43" i="51"/>
  <c r="Q43" i="51"/>
  <c r="N43" i="51"/>
  <c r="M43" i="51"/>
  <c r="L43" i="51"/>
  <c r="J43" i="51"/>
  <c r="I43" i="51"/>
  <c r="G43" i="51"/>
  <c r="F43" i="51"/>
  <c r="CZ42" i="51"/>
  <c r="CW42" i="51"/>
  <c r="CT42" i="51"/>
  <c r="CQ42" i="51"/>
  <c r="CN42" i="51"/>
  <c r="CK42" i="51"/>
  <c r="CH42" i="51"/>
  <c r="CE42" i="51"/>
  <c r="CB42" i="51"/>
  <c r="BY42" i="51"/>
  <c r="BV42" i="51"/>
  <c r="BS42" i="51"/>
  <c r="BP42" i="51"/>
  <c r="BM42" i="51"/>
  <c r="BJ42" i="51"/>
  <c r="BG42" i="51"/>
  <c r="BD42" i="51"/>
  <c r="BA42" i="51"/>
  <c r="AX42" i="51"/>
  <c r="AU42" i="51"/>
  <c r="AR42" i="51"/>
  <c r="AO42" i="51"/>
  <c r="AL42" i="51"/>
  <c r="AI42" i="51"/>
  <c r="AF42" i="51"/>
  <c r="AC42" i="51"/>
  <c r="Z42" i="51"/>
  <c r="W42" i="51"/>
  <c r="T42" i="51"/>
  <c r="Q42" i="51"/>
  <c r="N42" i="51"/>
  <c r="M42" i="51"/>
  <c r="L42" i="51"/>
  <c r="K42" i="51" s="1"/>
  <c r="J42" i="51"/>
  <c r="I42" i="51"/>
  <c r="G42" i="51"/>
  <c r="F42" i="51"/>
  <c r="CZ41" i="51"/>
  <c r="CW41" i="51"/>
  <c r="CT41" i="51"/>
  <c r="CQ41" i="51"/>
  <c r="CN41" i="51"/>
  <c r="CK41" i="51"/>
  <c r="CH41" i="51"/>
  <c r="CE41" i="51"/>
  <c r="CB41" i="51"/>
  <c r="BY41" i="51"/>
  <c r="BV41" i="51"/>
  <c r="BS41" i="51"/>
  <c r="BP41" i="51"/>
  <c r="BM41" i="51"/>
  <c r="BJ41" i="51"/>
  <c r="BG41" i="51"/>
  <c r="BD41" i="51"/>
  <c r="BA41" i="51"/>
  <c r="AX41" i="51"/>
  <c r="AU41" i="51"/>
  <c r="AR41" i="51"/>
  <c r="AO41" i="51"/>
  <c r="AL41" i="51"/>
  <c r="AI41" i="51"/>
  <c r="AF41" i="51"/>
  <c r="AC41" i="51"/>
  <c r="Z41" i="51"/>
  <c r="W41" i="51"/>
  <c r="T41" i="51"/>
  <c r="Q41" i="51"/>
  <c r="N41" i="51"/>
  <c r="M41" i="51"/>
  <c r="L41" i="51"/>
  <c r="J41" i="51"/>
  <c r="I41" i="51"/>
  <c r="G41" i="51"/>
  <c r="F41" i="51"/>
  <c r="CZ40" i="51"/>
  <c r="CW40" i="51"/>
  <c r="CT40" i="51"/>
  <c r="CQ40" i="51"/>
  <c r="CN40" i="51"/>
  <c r="CK40" i="51"/>
  <c r="CH40" i="51"/>
  <c r="CE40" i="51"/>
  <c r="CB40" i="51"/>
  <c r="BY40" i="51"/>
  <c r="BV40" i="51"/>
  <c r="BS40" i="51"/>
  <c r="BP40" i="51"/>
  <c r="BM40" i="51"/>
  <c r="BJ40" i="51"/>
  <c r="BG40" i="51"/>
  <c r="BD40" i="51"/>
  <c r="BA40" i="51"/>
  <c r="AX40" i="51"/>
  <c r="AU40" i="51"/>
  <c r="AR40" i="51"/>
  <c r="AO40" i="51"/>
  <c r="AL40" i="51"/>
  <c r="AI40" i="51"/>
  <c r="AF40" i="51"/>
  <c r="AC40" i="51"/>
  <c r="Z40" i="51"/>
  <c r="W40" i="51"/>
  <c r="T40" i="51"/>
  <c r="Q40" i="51"/>
  <c r="N40" i="51"/>
  <c r="M40" i="51"/>
  <c r="L40" i="51"/>
  <c r="J40" i="51"/>
  <c r="I40" i="51"/>
  <c r="G40" i="51"/>
  <c r="F40" i="51"/>
  <c r="CZ39" i="51"/>
  <c r="CW39" i="51"/>
  <c r="CT39" i="51"/>
  <c r="CQ39" i="51"/>
  <c r="CN39" i="51"/>
  <c r="CK39" i="51"/>
  <c r="CH39" i="51"/>
  <c r="CE39" i="51"/>
  <c r="CB39" i="51"/>
  <c r="BY39" i="51"/>
  <c r="BV39" i="51"/>
  <c r="BS39" i="51"/>
  <c r="BP39" i="51"/>
  <c r="BM39" i="51"/>
  <c r="BJ39" i="51"/>
  <c r="BG39" i="51"/>
  <c r="BD39" i="51"/>
  <c r="BA39" i="51"/>
  <c r="AX39" i="51"/>
  <c r="AU39" i="51"/>
  <c r="AR39" i="51"/>
  <c r="AO39" i="51"/>
  <c r="AL39" i="51"/>
  <c r="AI39" i="51"/>
  <c r="AF39" i="51"/>
  <c r="AC39" i="51"/>
  <c r="Z39" i="51"/>
  <c r="W39" i="51"/>
  <c r="T39" i="51"/>
  <c r="Q39" i="51"/>
  <c r="N39" i="51"/>
  <c r="M39" i="51"/>
  <c r="L39" i="51"/>
  <c r="J39" i="51"/>
  <c r="I39" i="51"/>
  <c r="G39" i="51"/>
  <c r="F39" i="51"/>
  <c r="CZ37" i="51"/>
  <c r="CW37" i="51"/>
  <c r="CT37" i="51"/>
  <c r="CQ37" i="51"/>
  <c r="CN37" i="51"/>
  <c r="CK37" i="51"/>
  <c r="CH37" i="51"/>
  <c r="CE37" i="51"/>
  <c r="CB37" i="51"/>
  <c r="BY37" i="51"/>
  <c r="BV37" i="51"/>
  <c r="BS37" i="51"/>
  <c r="BP37" i="51"/>
  <c r="BM37" i="51"/>
  <c r="BJ37" i="51"/>
  <c r="BG37" i="51"/>
  <c r="BD37" i="51"/>
  <c r="BA37" i="51"/>
  <c r="AX37" i="51"/>
  <c r="AU37" i="51"/>
  <c r="AR37" i="51"/>
  <c r="AO37" i="51"/>
  <c r="AL37" i="51"/>
  <c r="AI37" i="51"/>
  <c r="AF37" i="51"/>
  <c r="AC37" i="51"/>
  <c r="Z37" i="51"/>
  <c r="W37" i="51"/>
  <c r="T37" i="51"/>
  <c r="Q37" i="51"/>
  <c r="N37" i="51"/>
  <c r="M37" i="51"/>
  <c r="L37" i="51"/>
  <c r="J37" i="51"/>
  <c r="I37" i="51"/>
  <c r="G37" i="51"/>
  <c r="F37" i="51"/>
  <c r="CZ36" i="51"/>
  <c r="CW36" i="51"/>
  <c r="CT36" i="51"/>
  <c r="CQ36" i="51"/>
  <c r="CN36" i="51"/>
  <c r="CK36" i="51"/>
  <c r="CH36" i="51"/>
  <c r="CE36" i="51"/>
  <c r="CB36" i="51"/>
  <c r="BY36" i="51"/>
  <c r="BV36" i="51"/>
  <c r="BS36" i="51"/>
  <c r="BP36" i="51"/>
  <c r="BM36" i="51"/>
  <c r="BJ36" i="51"/>
  <c r="BG36" i="51"/>
  <c r="BD36" i="51"/>
  <c r="BA36" i="51"/>
  <c r="AX36" i="51"/>
  <c r="AU36" i="51"/>
  <c r="AR36" i="51"/>
  <c r="AO36" i="51"/>
  <c r="AL36" i="51"/>
  <c r="AI36" i="51"/>
  <c r="AF36" i="51"/>
  <c r="AC36" i="51"/>
  <c r="Z36" i="51"/>
  <c r="W36" i="51"/>
  <c r="T36" i="51"/>
  <c r="Q36" i="51"/>
  <c r="N36" i="51"/>
  <c r="M36" i="51"/>
  <c r="L36" i="51"/>
  <c r="J36" i="51"/>
  <c r="I36" i="51"/>
  <c r="G36" i="51"/>
  <c r="F36" i="51"/>
  <c r="CZ35" i="51"/>
  <c r="CW35" i="51"/>
  <c r="CT35" i="51"/>
  <c r="CQ35" i="51"/>
  <c r="CN35" i="51"/>
  <c r="CK35" i="51"/>
  <c r="CH35" i="51"/>
  <c r="CE35" i="51"/>
  <c r="CB35" i="51"/>
  <c r="BY35" i="51"/>
  <c r="BV35" i="51"/>
  <c r="BS35" i="51"/>
  <c r="BP35" i="51"/>
  <c r="BM35" i="51"/>
  <c r="BJ35" i="51"/>
  <c r="BG35" i="51"/>
  <c r="BD35" i="51"/>
  <c r="BA35" i="51"/>
  <c r="AX35" i="51"/>
  <c r="AU35" i="51"/>
  <c r="AR35" i="51"/>
  <c r="AO35" i="51"/>
  <c r="AL35" i="51"/>
  <c r="AI35" i="51"/>
  <c r="AF35" i="51"/>
  <c r="AC35" i="51"/>
  <c r="Z35" i="51"/>
  <c r="W35" i="51"/>
  <c r="T35" i="51"/>
  <c r="Q35" i="51"/>
  <c r="N35" i="51"/>
  <c r="M35" i="51"/>
  <c r="L35" i="51"/>
  <c r="J35" i="51"/>
  <c r="I35" i="51"/>
  <c r="G35" i="51"/>
  <c r="F35" i="51"/>
  <c r="CZ34" i="51"/>
  <c r="CW34" i="51"/>
  <c r="CT34" i="51"/>
  <c r="CQ34" i="51"/>
  <c r="CN34" i="51"/>
  <c r="CK34" i="51"/>
  <c r="CH34" i="51"/>
  <c r="CE34" i="51"/>
  <c r="CB34" i="51"/>
  <c r="BY34" i="51"/>
  <c r="BV34" i="51"/>
  <c r="BS34" i="51"/>
  <c r="BP34" i="51"/>
  <c r="BM34" i="51"/>
  <c r="BJ34" i="51"/>
  <c r="BG34" i="51"/>
  <c r="BD34" i="51"/>
  <c r="BA34" i="51"/>
  <c r="AX34" i="51"/>
  <c r="AU34" i="51"/>
  <c r="AR34" i="51"/>
  <c r="AO34" i="51"/>
  <c r="AL34" i="51"/>
  <c r="AI34" i="51"/>
  <c r="AF34" i="51"/>
  <c r="AC34" i="51"/>
  <c r="Z34" i="51"/>
  <c r="W34" i="51"/>
  <c r="T34" i="51"/>
  <c r="Q34" i="51"/>
  <c r="N34" i="51"/>
  <c r="M34" i="51"/>
  <c r="L34" i="51"/>
  <c r="J34" i="51"/>
  <c r="I34" i="51"/>
  <c r="G34" i="51"/>
  <c r="F34" i="51"/>
  <c r="CZ33" i="51"/>
  <c r="CW33" i="51"/>
  <c r="CT33" i="51"/>
  <c r="CQ33" i="51"/>
  <c r="CN33" i="51"/>
  <c r="CK33" i="51"/>
  <c r="CH33" i="51"/>
  <c r="CE33" i="51"/>
  <c r="CB33" i="51"/>
  <c r="BY33" i="51"/>
  <c r="BV33" i="51"/>
  <c r="BS33" i="51"/>
  <c r="BP33" i="51"/>
  <c r="BM33" i="51"/>
  <c r="BJ33" i="51"/>
  <c r="BG33" i="51"/>
  <c r="BD33" i="51"/>
  <c r="BA33" i="51"/>
  <c r="AX33" i="51"/>
  <c r="AU33" i="51"/>
  <c r="AR33" i="51"/>
  <c r="AO33" i="51"/>
  <c r="AL33" i="51"/>
  <c r="AI33" i="51"/>
  <c r="AF33" i="51"/>
  <c r="AC33" i="51"/>
  <c r="Z33" i="51"/>
  <c r="W33" i="51"/>
  <c r="T33" i="51"/>
  <c r="Q33" i="51"/>
  <c r="N33" i="51"/>
  <c r="M33" i="51"/>
  <c r="L33" i="51"/>
  <c r="J33" i="51"/>
  <c r="I33" i="51"/>
  <c r="G33" i="51"/>
  <c r="F33" i="51"/>
  <c r="CZ32" i="51"/>
  <c r="CW32" i="51"/>
  <c r="CT32" i="51"/>
  <c r="CQ32" i="51"/>
  <c r="CN32" i="51"/>
  <c r="CK32" i="51"/>
  <c r="CH32" i="51"/>
  <c r="CE32" i="51"/>
  <c r="CB32" i="51"/>
  <c r="BY32" i="51"/>
  <c r="BV32" i="51"/>
  <c r="BS32" i="51"/>
  <c r="BP32" i="51"/>
  <c r="BM32" i="51"/>
  <c r="BJ32" i="51"/>
  <c r="BG32" i="51"/>
  <c r="BD32" i="51"/>
  <c r="BA32" i="51"/>
  <c r="AX32" i="51"/>
  <c r="AU32" i="51"/>
  <c r="AR32" i="51"/>
  <c r="AO32" i="51"/>
  <c r="AL32" i="51"/>
  <c r="AI32" i="51"/>
  <c r="AF32" i="51"/>
  <c r="AC32" i="51"/>
  <c r="Z32" i="51"/>
  <c r="W32" i="51"/>
  <c r="T32" i="51"/>
  <c r="Q32" i="51"/>
  <c r="N32" i="51"/>
  <c r="M32" i="51"/>
  <c r="L32" i="51"/>
  <c r="J32" i="51"/>
  <c r="I32" i="51"/>
  <c r="G32" i="51"/>
  <c r="F32" i="51"/>
  <c r="CZ31" i="51"/>
  <c r="CW31" i="51"/>
  <c r="CT31" i="51"/>
  <c r="CQ31" i="51"/>
  <c r="CN31" i="51"/>
  <c r="CK31" i="51"/>
  <c r="CH31" i="51"/>
  <c r="CE31" i="51"/>
  <c r="CB31" i="51"/>
  <c r="BY31" i="51"/>
  <c r="BV31" i="51"/>
  <c r="BS31" i="51"/>
  <c r="BP31" i="51"/>
  <c r="BM31" i="51"/>
  <c r="BJ31" i="51"/>
  <c r="BG31" i="51"/>
  <c r="BD31" i="51"/>
  <c r="BA31" i="51"/>
  <c r="AX31" i="51"/>
  <c r="AU31" i="51"/>
  <c r="AR31" i="51"/>
  <c r="AO31" i="51"/>
  <c r="AL31" i="51"/>
  <c r="AI31" i="51"/>
  <c r="AF31" i="51"/>
  <c r="AC31" i="51"/>
  <c r="Z31" i="51"/>
  <c r="W31" i="51"/>
  <c r="T31" i="51"/>
  <c r="Q31" i="51"/>
  <c r="N31" i="51"/>
  <c r="M31" i="51"/>
  <c r="L31" i="51"/>
  <c r="J31" i="51"/>
  <c r="I31" i="51"/>
  <c r="G31" i="51"/>
  <c r="F31" i="51"/>
  <c r="CZ30" i="51"/>
  <c r="CW30" i="51"/>
  <c r="CT30" i="51"/>
  <c r="CQ30" i="51"/>
  <c r="CN30" i="51"/>
  <c r="CK30" i="51"/>
  <c r="CH30" i="51"/>
  <c r="CE30" i="51"/>
  <c r="CB30" i="51"/>
  <c r="BY30" i="51"/>
  <c r="BV30" i="51"/>
  <c r="BS30" i="51"/>
  <c r="BP30" i="51"/>
  <c r="BM30" i="51"/>
  <c r="BJ30" i="51"/>
  <c r="BG30" i="51"/>
  <c r="BD30" i="51"/>
  <c r="BA30" i="51"/>
  <c r="AX30" i="51"/>
  <c r="AU30" i="51"/>
  <c r="AR30" i="51"/>
  <c r="AO30" i="51"/>
  <c r="AL30" i="51"/>
  <c r="AI30" i="51"/>
  <c r="AF30" i="51"/>
  <c r="AC30" i="51"/>
  <c r="Z30" i="51"/>
  <c r="W30" i="51"/>
  <c r="T30" i="51"/>
  <c r="Q30" i="51"/>
  <c r="N30" i="51"/>
  <c r="M30" i="51"/>
  <c r="L30" i="51"/>
  <c r="J30" i="51"/>
  <c r="I30" i="51"/>
  <c r="G30" i="51"/>
  <c r="F30" i="51"/>
  <c r="CZ29" i="51"/>
  <c r="CW29" i="51"/>
  <c r="CT29" i="51"/>
  <c r="CQ29" i="51"/>
  <c r="CN29" i="51"/>
  <c r="CK29" i="51"/>
  <c r="CH29" i="51"/>
  <c r="CE29" i="51"/>
  <c r="CB29" i="51"/>
  <c r="BY29" i="51"/>
  <c r="BV29" i="51"/>
  <c r="BS29" i="51"/>
  <c r="BP29" i="51"/>
  <c r="BM29" i="51"/>
  <c r="BJ29" i="51"/>
  <c r="BG29" i="51"/>
  <c r="BD29" i="51"/>
  <c r="BA29" i="51"/>
  <c r="AX29" i="51"/>
  <c r="AU29" i="51"/>
  <c r="AR29" i="51"/>
  <c r="AO29" i="51"/>
  <c r="AL29" i="51"/>
  <c r="AI29" i="51"/>
  <c r="AF29" i="51"/>
  <c r="AC29" i="51"/>
  <c r="Z29" i="51"/>
  <c r="W29" i="51"/>
  <c r="T29" i="51"/>
  <c r="Q29" i="51"/>
  <c r="N29" i="51"/>
  <c r="M29" i="51"/>
  <c r="L29" i="51"/>
  <c r="J29" i="51"/>
  <c r="I29" i="51"/>
  <c r="G29" i="51"/>
  <c r="F29" i="51"/>
  <c r="CZ28" i="51"/>
  <c r="CW28" i="51"/>
  <c r="CT28" i="51"/>
  <c r="CQ28" i="51"/>
  <c r="CN28" i="51"/>
  <c r="CK28" i="51"/>
  <c r="CH28" i="51"/>
  <c r="CE28" i="51"/>
  <c r="CB28" i="51"/>
  <c r="BY28" i="51"/>
  <c r="BV28" i="51"/>
  <c r="BS28" i="51"/>
  <c r="BP28" i="51"/>
  <c r="BM28" i="51"/>
  <c r="BJ28" i="51"/>
  <c r="BG28" i="51"/>
  <c r="BD28" i="51"/>
  <c r="BA28" i="51"/>
  <c r="AX28" i="51"/>
  <c r="AU28" i="51"/>
  <c r="AR28" i="51"/>
  <c r="AO28" i="51"/>
  <c r="AL28" i="51"/>
  <c r="AI28" i="51"/>
  <c r="AF28" i="51"/>
  <c r="AC28" i="51"/>
  <c r="Z28" i="51"/>
  <c r="W28" i="51"/>
  <c r="T28" i="51"/>
  <c r="Q28" i="51"/>
  <c r="N28" i="51"/>
  <c r="M28" i="51"/>
  <c r="L28" i="51"/>
  <c r="J28" i="51"/>
  <c r="I28" i="51"/>
  <c r="G28" i="51"/>
  <c r="F28" i="51"/>
  <c r="CZ27" i="51"/>
  <c r="CW27" i="51"/>
  <c r="CT27" i="51"/>
  <c r="CQ27" i="51"/>
  <c r="CN27" i="51"/>
  <c r="CK27" i="51"/>
  <c r="CH27" i="51"/>
  <c r="CE27" i="51"/>
  <c r="CB27" i="51"/>
  <c r="BY27" i="51"/>
  <c r="BV27" i="51"/>
  <c r="BS27" i="51"/>
  <c r="BP27" i="51"/>
  <c r="BM27" i="51"/>
  <c r="BJ27" i="51"/>
  <c r="BG27" i="51"/>
  <c r="BD27" i="51"/>
  <c r="BA27" i="51"/>
  <c r="AX27" i="51"/>
  <c r="AU27" i="51"/>
  <c r="AR27" i="51"/>
  <c r="AO27" i="51"/>
  <c r="AL27" i="51"/>
  <c r="AI27" i="51"/>
  <c r="AF27" i="51"/>
  <c r="AC27" i="51"/>
  <c r="Z27" i="51"/>
  <c r="W27" i="51"/>
  <c r="T27" i="51"/>
  <c r="Q27" i="51"/>
  <c r="N27" i="51"/>
  <c r="M27" i="51"/>
  <c r="L27" i="51"/>
  <c r="J27" i="51"/>
  <c r="I27" i="51"/>
  <c r="G27" i="51"/>
  <c r="F27" i="51"/>
  <c r="CZ26" i="51"/>
  <c r="CW26" i="51"/>
  <c r="CT26" i="51"/>
  <c r="CQ26" i="51"/>
  <c r="CN26" i="51"/>
  <c r="CK26" i="51"/>
  <c r="CH26" i="51"/>
  <c r="CE26" i="51"/>
  <c r="CB26" i="51"/>
  <c r="BY26" i="51"/>
  <c r="BV26" i="51"/>
  <c r="BS26" i="51"/>
  <c r="BP26" i="51"/>
  <c r="BM26" i="51"/>
  <c r="BJ26" i="51"/>
  <c r="BG26" i="51"/>
  <c r="BD26" i="51"/>
  <c r="BA26" i="51"/>
  <c r="AX26" i="51"/>
  <c r="AU26" i="51"/>
  <c r="AR26" i="51"/>
  <c r="AO26" i="51"/>
  <c r="AL26" i="51"/>
  <c r="AI26" i="51"/>
  <c r="AF26" i="51"/>
  <c r="AC26" i="51"/>
  <c r="Z26" i="51"/>
  <c r="W26" i="51"/>
  <c r="T26" i="51"/>
  <c r="Q26" i="51"/>
  <c r="N26" i="51"/>
  <c r="M26" i="51"/>
  <c r="L26" i="51"/>
  <c r="J26" i="51"/>
  <c r="I26" i="51"/>
  <c r="G26" i="51"/>
  <c r="F26" i="51"/>
  <c r="CZ25" i="51"/>
  <c r="CW25" i="51"/>
  <c r="CT25" i="51"/>
  <c r="CQ25" i="51"/>
  <c r="CN25" i="51"/>
  <c r="CK25" i="51"/>
  <c r="CH25" i="51"/>
  <c r="CE25" i="51"/>
  <c r="CB25" i="51"/>
  <c r="BY25" i="51"/>
  <c r="BV25" i="51"/>
  <c r="BS25" i="51"/>
  <c r="BP25" i="51"/>
  <c r="BM25" i="51"/>
  <c r="BJ25" i="51"/>
  <c r="BG25" i="51"/>
  <c r="BD25" i="51"/>
  <c r="BA25" i="51"/>
  <c r="AX25" i="51"/>
  <c r="AU25" i="51"/>
  <c r="AR25" i="51"/>
  <c r="AO25" i="51"/>
  <c r="AL25" i="51"/>
  <c r="AI25" i="51"/>
  <c r="AF25" i="51"/>
  <c r="AC25" i="51"/>
  <c r="Z25" i="51"/>
  <c r="W25" i="51"/>
  <c r="T25" i="51"/>
  <c r="Q25" i="51"/>
  <c r="N25" i="51"/>
  <c r="M25" i="51"/>
  <c r="L25" i="51"/>
  <c r="J25" i="51"/>
  <c r="I25" i="51"/>
  <c r="G25" i="51"/>
  <c r="F25" i="51"/>
  <c r="CZ24" i="51"/>
  <c r="CW24" i="51"/>
  <c r="CT24" i="51"/>
  <c r="CQ24" i="51"/>
  <c r="CN24" i="51"/>
  <c r="CK24" i="51"/>
  <c r="CH24" i="51"/>
  <c r="CE24" i="51"/>
  <c r="CB24" i="51"/>
  <c r="BY24" i="51"/>
  <c r="BV24" i="51"/>
  <c r="BS24" i="51"/>
  <c r="BP24" i="51"/>
  <c r="BM24" i="51"/>
  <c r="BJ24" i="51"/>
  <c r="BG24" i="51"/>
  <c r="BD24" i="51"/>
  <c r="BA24" i="51"/>
  <c r="AX24" i="51"/>
  <c r="AU24" i="51"/>
  <c r="AR24" i="51"/>
  <c r="AO24" i="51"/>
  <c r="AL24" i="51"/>
  <c r="AI24" i="51"/>
  <c r="AF24" i="51"/>
  <c r="AC24" i="51"/>
  <c r="Z24" i="51"/>
  <c r="W24" i="51"/>
  <c r="T24" i="51"/>
  <c r="Q24" i="51"/>
  <c r="N24" i="51"/>
  <c r="M24" i="51"/>
  <c r="L24" i="51"/>
  <c r="J24" i="51"/>
  <c r="I24" i="51"/>
  <c r="G24" i="51"/>
  <c r="F24" i="51"/>
  <c r="CZ23" i="51"/>
  <c r="CW23" i="51"/>
  <c r="CT23" i="51"/>
  <c r="CQ23" i="51"/>
  <c r="CN23" i="51"/>
  <c r="CK23" i="51"/>
  <c r="CH23" i="51"/>
  <c r="CE23" i="51"/>
  <c r="CB23" i="51"/>
  <c r="BY23" i="51"/>
  <c r="BV23" i="51"/>
  <c r="BS23" i="51"/>
  <c r="BP23" i="51"/>
  <c r="BM23" i="51"/>
  <c r="BJ23" i="51"/>
  <c r="BG23" i="51"/>
  <c r="BD23" i="51"/>
  <c r="BA23" i="51"/>
  <c r="AX23" i="51"/>
  <c r="AU23" i="51"/>
  <c r="AR23" i="51"/>
  <c r="AO23" i="51"/>
  <c r="AL23" i="51"/>
  <c r="AI23" i="51"/>
  <c r="AF23" i="51"/>
  <c r="AC23" i="51"/>
  <c r="Z23" i="51"/>
  <c r="W23" i="51"/>
  <c r="T23" i="51"/>
  <c r="Q23" i="51"/>
  <c r="N23" i="51"/>
  <c r="M23" i="51"/>
  <c r="L23" i="51"/>
  <c r="J23" i="51"/>
  <c r="I23" i="51"/>
  <c r="G23" i="51"/>
  <c r="F23" i="51"/>
  <c r="CZ21" i="51"/>
  <c r="CW21" i="51"/>
  <c r="CT21" i="51"/>
  <c r="CQ21" i="51"/>
  <c r="CN21" i="51"/>
  <c r="CK21" i="51"/>
  <c r="CH21" i="51"/>
  <c r="CE21" i="51"/>
  <c r="CB21" i="51"/>
  <c r="BY21" i="51"/>
  <c r="BV21" i="51"/>
  <c r="BS21" i="51"/>
  <c r="BP21" i="51"/>
  <c r="BM21" i="51"/>
  <c r="BJ21" i="51"/>
  <c r="BG21" i="51"/>
  <c r="BD21" i="51"/>
  <c r="BA21" i="51"/>
  <c r="AX21" i="51"/>
  <c r="AU21" i="51"/>
  <c r="AR21" i="51"/>
  <c r="AO21" i="51"/>
  <c r="AL21" i="51"/>
  <c r="AI21" i="51"/>
  <c r="AF21" i="51"/>
  <c r="AC21" i="51"/>
  <c r="Z21" i="51"/>
  <c r="W21" i="51"/>
  <c r="T21" i="51"/>
  <c r="Q21" i="51"/>
  <c r="N21" i="51"/>
  <c r="M21" i="51"/>
  <c r="L21" i="51"/>
  <c r="J21" i="51"/>
  <c r="I21" i="51"/>
  <c r="G21" i="51"/>
  <c r="F21" i="51"/>
  <c r="CZ20" i="51"/>
  <c r="CW20" i="51"/>
  <c r="CT20" i="51"/>
  <c r="CQ20" i="51"/>
  <c r="CN20" i="51"/>
  <c r="CK20" i="51"/>
  <c r="CH20" i="51"/>
  <c r="CE20" i="51"/>
  <c r="CB20" i="51"/>
  <c r="BY20" i="51"/>
  <c r="BV20" i="51"/>
  <c r="BS20" i="51"/>
  <c r="BP20" i="51"/>
  <c r="BM20" i="51"/>
  <c r="BJ20" i="51"/>
  <c r="BG20" i="51"/>
  <c r="BD20" i="51"/>
  <c r="BA20" i="51"/>
  <c r="AX20" i="51"/>
  <c r="AU20" i="51"/>
  <c r="AR20" i="51"/>
  <c r="AO20" i="51"/>
  <c r="AL20" i="51"/>
  <c r="AI20" i="51"/>
  <c r="AF20" i="51"/>
  <c r="AC20" i="51"/>
  <c r="Z20" i="51"/>
  <c r="W20" i="51"/>
  <c r="T20" i="51"/>
  <c r="Q20" i="51"/>
  <c r="N20" i="51"/>
  <c r="M20" i="51"/>
  <c r="L20" i="51"/>
  <c r="J20" i="51"/>
  <c r="I20" i="51"/>
  <c r="G20" i="51"/>
  <c r="F20" i="51"/>
  <c r="CZ19" i="51"/>
  <c r="CW19" i="51"/>
  <c r="CT19" i="51"/>
  <c r="CQ19" i="51"/>
  <c r="CN19" i="51"/>
  <c r="CK19" i="51"/>
  <c r="CH19" i="51"/>
  <c r="CE19" i="51"/>
  <c r="CB19" i="51"/>
  <c r="BY19" i="51"/>
  <c r="BV19" i="51"/>
  <c r="BS19" i="51"/>
  <c r="BP19" i="51"/>
  <c r="BM19" i="51"/>
  <c r="BJ19" i="51"/>
  <c r="BG19" i="51"/>
  <c r="BD19" i="51"/>
  <c r="BA19" i="51"/>
  <c r="AX19" i="51"/>
  <c r="AU19" i="51"/>
  <c r="AR19" i="51"/>
  <c r="AO19" i="51"/>
  <c r="AL19" i="51"/>
  <c r="AI19" i="51"/>
  <c r="AF19" i="51"/>
  <c r="AC19" i="51"/>
  <c r="Z19" i="51"/>
  <c r="W19" i="51"/>
  <c r="T19" i="51"/>
  <c r="Q19" i="51"/>
  <c r="N19" i="51"/>
  <c r="M19" i="51"/>
  <c r="L19" i="51"/>
  <c r="J19" i="51"/>
  <c r="I19" i="51"/>
  <c r="G19" i="51"/>
  <c r="F19" i="51"/>
  <c r="CZ18" i="51"/>
  <c r="CW18" i="51"/>
  <c r="CT18" i="51"/>
  <c r="CQ18" i="51"/>
  <c r="CN18" i="51"/>
  <c r="CK18" i="51"/>
  <c r="CH18" i="51"/>
  <c r="CE18" i="51"/>
  <c r="CB18" i="51"/>
  <c r="BY18" i="51"/>
  <c r="BV18" i="51"/>
  <c r="BS18" i="51"/>
  <c r="BP18" i="51"/>
  <c r="BM18" i="51"/>
  <c r="BJ18" i="51"/>
  <c r="BG18" i="51"/>
  <c r="BD18" i="51"/>
  <c r="BA18" i="51"/>
  <c r="AX18" i="51"/>
  <c r="AU18" i="51"/>
  <c r="AR18" i="51"/>
  <c r="AO18" i="51"/>
  <c r="AL18" i="51"/>
  <c r="AI18" i="51"/>
  <c r="AF18" i="51"/>
  <c r="AC18" i="51"/>
  <c r="Z18" i="51"/>
  <c r="W18" i="51"/>
  <c r="T18" i="51"/>
  <c r="Q18" i="51"/>
  <c r="N18" i="51"/>
  <c r="M18" i="51"/>
  <c r="L18" i="51"/>
  <c r="J18" i="51"/>
  <c r="I18" i="51"/>
  <c r="G18" i="51"/>
  <c r="F18" i="51"/>
  <c r="CZ17" i="51"/>
  <c r="CW17" i="51"/>
  <c r="CT17" i="51"/>
  <c r="CQ17" i="51"/>
  <c r="CN17" i="51"/>
  <c r="CK17" i="51"/>
  <c r="CH17" i="51"/>
  <c r="CE17" i="51"/>
  <c r="CB17" i="51"/>
  <c r="BY17" i="51"/>
  <c r="BV17" i="51"/>
  <c r="BS17" i="51"/>
  <c r="BP17" i="51"/>
  <c r="BM17" i="51"/>
  <c r="BJ17" i="51"/>
  <c r="BG17" i="51"/>
  <c r="BD17" i="51"/>
  <c r="BA17" i="51"/>
  <c r="AX17" i="51"/>
  <c r="AU17" i="51"/>
  <c r="AR17" i="51"/>
  <c r="AO17" i="51"/>
  <c r="AL17" i="51"/>
  <c r="AI17" i="51"/>
  <c r="AF17" i="51"/>
  <c r="AC17" i="51"/>
  <c r="Z17" i="51"/>
  <c r="W17" i="51"/>
  <c r="T17" i="51"/>
  <c r="Q17" i="51"/>
  <c r="N17" i="51"/>
  <c r="M17" i="51"/>
  <c r="L17" i="51"/>
  <c r="J17" i="51"/>
  <c r="I17" i="51"/>
  <c r="G17" i="51"/>
  <c r="F17" i="51"/>
  <c r="CZ16" i="51"/>
  <c r="CW16" i="51"/>
  <c r="CT16" i="51"/>
  <c r="CQ16" i="51"/>
  <c r="CN16" i="51"/>
  <c r="CK16" i="51"/>
  <c r="CH16" i="51"/>
  <c r="CE16" i="51"/>
  <c r="CB16" i="51"/>
  <c r="BY16" i="51"/>
  <c r="BV16" i="51"/>
  <c r="BS16" i="51"/>
  <c r="BP16" i="51"/>
  <c r="BM16" i="51"/>
  <c r="BJ16" i="51"/>
  <c r="BG16" i="51"/>
  <c r="BD16" i="51"/>
  <c r="BA16" i="51"/>
  <c r="AX16" i="51"/>
  <c r="AU16" i="51"/>
  <c r="AR16" i="51"/>
  <c r="AO16" i="51"/>
  <c r="AL16" i="51"/>
  <c r="AI16" i="51"/>
  <c r="AF16" i="51"/>
  <c r="AC16" i="51"/>
  <c r="Z16" i="51"/>
  <c r="W16" i="51"/>
  <c r="T16" i="51"/>
  <c r="Q16" i="51"/>
  <c r="N16" i="51"/>
  <c r="M16" i="51"/>
  <c r="L16" i="51"/>
  <c r="J16" i="51"/>
  <c r="I16" i="51"/>
  <c r="G16" i="51"/>
  <c r="F16" i="51"/>
  <c r="CZ15" i="51"/>
  <c r="CW15" i="51"/>
  <c r="CT15" i="51"/>
  <c r="CQ15" i="51"/>
  <c r="CN15" i="51"/>
  <c r="CK15" i="51"/>
  <c r="CH15" i="51"/>
  <c r="CE15" i="51"/>
  <c r="CB15" i="51"/>
  <c r="BY15" i="51"/>
  <c r="BV15" i="51"/>
  <c r="BS15" i="51"/>
  <c r="BP15" i="51"/>
  <c r="BM15" i="51"/>
  <c r="BJ15" i="51"/>
  <c r="BG15" i="51"/>
  <c r="BD15" i="51"/>
  <c r="BA15" i="51"/>
  <c r="AX15" i="51"/>
  <c r="AU15" i="51"/>
  <c r="AR15" i="51"/>
  <c r="AO15" i="51"/>
  <c r="AL15" i="51"/>
  <c r="AI15" i="51"/>
  <c r="AF15" i="51"/>
  <c r="AC15" i="51"/>
  <c r="Z15" i="51"/>
  <c r="W15" i="51"/>
  <c r="T15" i="51"/>
  <c r="Q15" i="51"/>
  <c r="N15" i="51"/>
  <c r="M15" i="51"/>
  <c r="L15" i="51"/>
  <c r="J15" i="51"/>
  <c r="I15" i="51"/>
  <c r="G15" i="51"/>
  <c r="F15" i="51"/>
  <c r="CZ14" i="51"/>
  <c r="CW14" i="51"/>
  <c r="CT14" i="51"/>
  <c r="CQ14" i="51"/>
  <c r="CN14" i="51"/>
  <c r="CK14" i="51"/>
  <c r="CH14" i="51"/>
  <c r="CE14" i="51"/>
  <c r="CB14" i="51"/>
  <c r="BY14" i="51"/>
  <c r="BV14" i="51"/>
  <c r="BS14" i="51"/>
  <c r="BP14" i="51"/>
  <c r="BM14" i="51"/>
  <c r="BJ14" i="51"/>
  <c r="BG14" i="51"/>
  <c r="BD14" i="51"/>
  <c r="BA14" i="51"/>
  <c r="AX14" i="51"/>
  <c r="AU14" i="51"/>
  <c r="AR14" i="51"/>
  <c r="AO14" i="51"/>
  <c r="AL14" i="51"/>
  <c r="AI14" i="51"/>
  <c r="AF14" i="51"/>
  <c r="AC14" i="51"/>
  <c r="Z14" i="51"/>
  <c r="W14" i="51"/>
  <c r="T14" i="51"/>
  <c r="Q14" i="51"/>
  <c r="N14" i="51"/>
  <c r="M14" i="51"/>
  <c r="L14" i="51"/>
  <c r="J14" i="51"/>
  <c r="I14" i="51"/>
  <c r="G14" i="51"/>
  <c r="F14" i="51"/>
  <c r="CZ13" i="51"/>
  <c r="CW13" i="51"/>
  <c r="CT13" i="51"/>
  <c r="CQ13" i="51"/>
  <c r="CN13" i="51"/>
  <c r="CK13" i="51"/>
  <c r="CH13" i="51"/>
  <c r="CE13" i="51"/>
  <c r="CB13" i="51"/>
  <c r="BY13" i="51"/>
  <c r="BV13" i="51"/>
  <c r="BS13" i="51"/>
  <c r="BP13" i="51"/>
  <c r="BM13" i="51"/>
  <c r="BJ13" i="51"/>
  <c r="BG13" i="51"/>
  <c r="BD13" i="51"/>
  <c r="BA13" i="51"/>
  <c r="AX13" i="51"/>
  <c r="AU13" i="51"/>
  <c r="AR13" i="51"/>
  <c r="AO13" i="51"/>
  <c r="AL13" i="51"/>
  <c r="AI13" i="51"/>
  <c r="AF13" i="51"/>
  <c r="AC13" i="51"/>
  <c r="Z13" i="51"/>
  <c r="W13" i="51"/>
  <c r="T13" i="51"/>
  <c r="Q13" i="51"/>
  <c r="N13" i="51"/>
  <c r="M13" i="51"/>
  <c r="L13" i="51"/>
  <c r="J13" i="51"/>
  <c r="I13" i="51"/>
  <c r="G13" i="51"/>
  <c r="F13" i="51"/>
  <c r="CZ12" i="51"/>
  <c r="CW12" i="51"/>
  <c r="CT12" i="51"/>
  <c r="CQ12" i="51"/>
  <c r="CN12" i="51"/>
  <c r="CK12" i="51"/>
  <c r="CH12" i="51"/>
  <c r="CE12" i="51"/>
  <c r="CB12" i="51"/>
  <c r="BY12" i="51"/>
  <c r="BV12" i="51"/>
  <c r="BS12" i="51"/>
  <c r="BP12" i="51"/>
  <c r="BM12" i="51"/>
  <c r="BJ12" i="51"/>
  <c r="BG12" i="51"/>
  <c r="BD12" i="51"/>
  <c r="BA12" i="51"/>
  <c r="AX12" i="51"/>
  <c r="AU12" i="51"/>
  <c r="AR12" i="51"/>
  <c r="AO12" i="51"/>
  <c r="AL12" i="51"/>
  <c r="AI12" i="51"/>
  <c r="AF12" i="51"/>
  <c r="AC12" i="51"/>
  <c r="Z12" i="51"/>
  <c r="W12" i="51"/>
  <c r="T12" i="51"/>
  <c r="Q12" i="51"/>
  <c r="N12" i="51"/>
  <c r="M12" i="51"/>
  <c r="L12" i="51"/>
  <c r="J12" i="51"/>
  <c r="I12" i="51"/>
  <c r="G12" i="51"/>
  <c r="F12" i="51"/>
  <c r="CZ11" i="51"/>
  <c r="CW11" i="51"/>
  <c r="CT11" i="51"/>
  <c r="CQ11" i="51"/>
  <c r="CN11" i="51"/>
  <c r="CK11" i="51"/>
  <c r="CH11" i="51"/>
  <c r="CE11" i="51"/>
  <c r="CB11" i="51"/>
  <c r="BY11" i="51"/>
  <c r="BV11" i="51"/>
  <c r="BS11" i="51"/>
  <c r="BP11" i="51"/>
  <c r="BM11" i="51"/>
  <c r="BJ11" i="51"/>
  <c r="BG11" i="51"/>
  <c r="BD11" i="51"/>
  <c r="BA11" i="51"/>
  <c r="AX11" i="51"/>
  <c r="AU11" i="51"/>
  <c r="AR11" i="51"/>
  <c r="AO11" i="51"/>
  <c r="AL11" i="51"/>
  <c r="AI11" i="51"/>
  <c r="AF11" i="51"/>
  <c r="AC11" i="51"/>
  <c r="Z11" i="51"/>
  <c r="W11" i="51"/>
  <c r="T11" i="51"/>
  <c r="Q11" i="51"/>
  <c r="N11" i="51"/>
  <c r="M11" i="51"/>
  <c r="L11" i="51"/>
  <c r="J11" i="51"/>
  <c r="I11" i="51"/>
  <c r="G11" i="51"/>
  <c r="F11" i="51"/>
  <c r="CZ10" i="51"/>
  <c r="CW10" i="51"/>
  <c r="CT10" i="51"/>
  <c r="CQ10" i="51"/>
  <c r="CN10" i="51"/>
  <c r="CK10" i="51"/>
  <c r="CH10" i="51"/>
  <c r="CE10" i="51"/>
  <c r="CB10" i="51"/>
  <c r="BY10" i="51"/>
  <c r="BV10" i="51"/>
  <c r="BS10" i="51"/>
  <c r="BP10" i="51"/>
  <c r="BM10" i="51"/>
  <c r="BJ10" i="51"/>
  <c r="BG10" i="51"/>
  <c r="BD10" i="51"/>
  <c r="BA10" i="51"/>
  <c r="AX10" i="51"/>
  <c r="AU10" i="51"/>
  <c r="AR10" i="51"/>
  <c r="AO10" i="51"/>
  <c r="AL10" i="51"/>
  <c r="AI10" i="51"/>
  <c r="AF10" i="51"/>
  <c r="AC10" i="51"/>
  <c r="Z10" i="51"/>
  <c r="W10" i="51"/>
  <c r="T10" i="51"/>
  <c r="Q10" i="51"/>
  <c r="N10" i="51"/>
  <c r="M10" i="51"/>
  <c r="L10" i="51"/>
  <c r="J10" i="51"/>
  <c r="I10" i="51"/>
  <c r="G10" i="51"/>
  <c r="F10" i="51"/>
  <c r="CZ9" i="51"/>
  <c r="CW9" i="51"/>
  <c r="CT9" i="51"/>
  <c r="CQ9" i="51"/>
  <c r="CN9" i="51"/>
  <c r="CK9" i="51"/>
  <c r="CH9" i="51"/>
  <c r="CE9" i="51"/>
  <c r="CB9" i="51"/>
  <c r="BY9" i="51"/>
  <c r="BV9" i="51"/>
  <c r="BS9" i="51"/>
  <c r="BP9" i="51"/>
  <c r="BM9" i="51"/>
  <c r="BJ9" i="51"/>
  <c r="BG9" i="51"/>
  <c r="BD9" i="51"/>
  <c r="BA9" i="51"/>
  <c r="AX9" i="51"/>
  <c r="AU9" i="51"/>
  <c r="AR9" i="51"/>
  <c r="AO9" i="51"/>
  <c r="AL9" i="51"/>
  <c r="AI9" i="51"/>
  <c r="AF9" i="51"/>
  <c r="AC9" i="51"/>
  <c r="Z9" i="51"/>
  <c r="W9" i="51"/>
  <c r="T9" i="51"/>
  <c r="Q9" i="51"/>
  <c r="N9" i="51"/>
  <c r="M9" i="51"/>
  <c r="L9" i="51"/>
  <c r="J9" i="51"/>
  <c r="I9" i="51"/>
  <c r="G9" i="51"/>
  <c r="F9" i="51"/>
  <c r="CZ8" i="51"/>
  <c r="CW8" i="51"/>
  <c r="CT8" i="51"/>
  <c r="CQ8" i="51"/>
  <c r="CN8" i="51"/>
  <c r="CK8" i="51"/>
  <c r="CH8" i="51"/>
  <c r="CE8" i="51"/>
  <c r="CB8" i="51"/>
  <c r="BY8" i="51"/>
  <c r="BV8" i="51"/>
  <c r="BS8" i="51"/>
  <c r="BP8" i="51"/>
  <c r="BM8" i="51"/>
  <c r="BJ8" i="51"/>
  <c r="BG8" i="51"/>
  <c r="BD8" i="51"/>
  <c r="BA8" i="51"/>
  <c r="AX8" i="51"/>
  <c r="AU8" i="51"/>
  <c r="AR8" i="51"/>
  <c r="AO8" i="51"/>
  <c r="AL8" i="51"/>
  <c r="AI8" i="51"/>
  <c r="AF8" i="51"/>
  <c r="AC8" i="51"/>
  <c r="Z8" i="51"/>
  <c r="W8" i="51"/>
  <c r="T8" i="51"/>
  <c r="Q8" i="51"/>
  <c r="N8" i="51"/>
  <c r="M8" i="51"/>
  <c r="L8" i="51"/>
  <c r="J8" i="51"/>
  <c r="I8" i="51"/>
  <c r="G8" i="51"/>
  <c r="F8" i="51"/>
  <c r="CZ7" i="51"/>
  <c r="CW7" i="51"/>
  <c r="CT7" i="51"/>
  <c r="CQ7" i="51"/>
  <c r="CN7" i="51"/>
  <c r="CK7" i="51"/>
  <c r="CH7" i="51"/>
  <c r="CE7" i="51"/>
  <c r="CB7" i="51"/>
  <c r="BY7" i="51"/>
  <c r="BV7" i="51"/>
  <c r="BS7" i="51"/>
  <c r="BP7" i="51"/>
  <c r="BM7" i="51"/>
  <c r="BJ7" i="51"/>
  <c r="BG7" i="51"/>
  <c r="BD7" i="51"/>
  <c r="BA7" i="51"/>
  <c r="AX7" i="51"/>
  <c r="AU7" i="51"/>
  <c r="AR7" i="51"/>
  <c r="AO7" i="51"/>
  <c r="AL7" i="51"/>
  <c r="AI7" i="51"/>
  <c r="AF7" i="51"/>
  <c r="AC7" i="51"/>
  <c r="Z7" i="51"/>
  <c r="W7" i="51"/>
  <c r="T7" i="51"/>
  <c r="Q7" i="51"/>
  <c r="N7" i="51"/>
  <c r="M7" i="51"/>
  <c r="L7" i="51"/>
  <c r="J7" i="51"/>
  <c r="I7" i="51"/>
  <c r="G7" i="51"/>
  <c r="F7" i="51"/>
  <c r="K53" i="51" l="1"/>
  <c r="H59" i="51"/>
  <c r="K65" i="51"/>
  <c r="K91" i="51"/>
  <c r="H110" i="51"/>
  <c r="C97" i="51"/>
  <c r="H100" i="51"/>
  <c r="H70" i="51"/>
  <c r="D71" i="51"/>
  <c r="D75" i="51"/>
  <c r="D65" i="51"/>
  <c r="D66" i="51"/>
  <c r="C67" i="51"/>
  <c r="D28" i="51"/>
  <c r="C29" i="51"/>
  <c r="H48" i="51"/>
  <c r="D54" i="51"/>
  <c r="H101" i="51"/>
  <c r="K52" i="51"/>
  <c r="K63" i="51"/>
  <c r="H65" i="51"/>
  <c r="H69" i="51"/>
  <c r="C7" i="51"/>
  <c r="H29" i="51"/>
  <c r="H46" i="51"/>
  <c r="E103" i="51"/>
  <c r="D17" i="51"/>
  <c r="D26" i="51"/>
  <c r="C27" i="51"/>
  <c r="K57" i="51"/>
  <c r="C105" i="51"/>
  <c r="K108" i="51"/>
  <c r="H63" i="51"/>
  <c r="H78" i="51"/>
  <c r="C92" i="51"/>
  <c r="E112" i="51"/>
  <c r="H114" i="51"/>
  <c r="E40" i="51"/>
  <c r="K40" i="51"/>
  <c r="E44" i="51"/>
  <c r="E51" i="51"/>
  <c r="E55" i="51"/>
  <c r="K62" i="51"/>
  <c r="E72" i="51"/>
  <c r="E77" i="51"/>
  <c r="K77" i="51"/>
  <c r="H85" i="51"/>
  <c r="H39" i="51"/>
  <c r="K46" i="51"/>
  <c r="K56" i="51"/>
  <c r="E98" i="51"/>
  <c r="K98" i="51"/>
  <c r="H102" i="51"/>
  <c r="K28" i="51"/>
  <c r="K32" i="51"/>
  <c r="K39" i="51"/>
  <c r="E50" i="51"/>
  <c r="E54" i="51"/>
  <c r="K54" i="51"/>
  <c r="E75" i="51"/>
  <c r="K75" i="51"/>
  <c r="K82" i="51"/>
  <c r="H88" i="51"/>
  <c r="H97" i="51"/>
  <c r="E102" i="51"/>
  <c r="H104" i="51"/>
  <c r="D107" i="51"/>
  <c r="E116" i="51"/>
  <c r="H33" i="51"/>
  <c r="H40" i="51"/>
  <c r="E48" i="51"/>
  <c r="K48" i="51"/>
  <c r="C57" i="51"/>
  <c r="H58" i="51"/>
  <c r="D59" i="51"/>
  <c r="E65" i="51"/>
  <c r="H67" i="51"/>
  <c r="D80" i="51"/>
  <c r="E89" i="51"/>
  <c r="H91" i="51"/>
  <c r="H93" i="51"/>
  <c r="H106" i="51"/>
  <c r="K114" i="51"/>
  <c r="K118" i="51"/>
  <c r="K121" i="51"/>
  <c r="C122" i="51"/>
  <c r="E86" i="51"/>
  <c r="H47" i="51"/>
  <c r="H53" i="51"/>
  <c r="D70" i="51"/>
  <c r="E115" i="51"/>
  <c r="H118" i="51"/>
  <c r="E120" i="51"/>
  <c r="K120" i="51"/>
  <c r="H122" i="51"/>
  <c r="H28" i="51"/>
  <c r="E34" i="51"/>
  <c r="K43" i="51"/>
  <c r="H45" i="51"/>
  <c r="K47" i="51"/>
  <c r="H51" i="51"/>
  <c r="C53" i="51"/>
  <c r="H54" i="51"/>
  <c r="C59" i="51"/>
  <c r="E64" i="51"/>
  <c r="H66" i="51"/>
  <c r="K68" i="51"/>
  <c r="H75" i="51"/>
  <c r="C84" i="51"/>
  <c r="K84" i="51"/>
  <c r="H92" i="51"/>
  <c r="E94" i="51"/>
  <c r="H96" i="51"/>
  <c r="C103" i="51"/>
  <c r="E107" i="51"/>
  <c r="H109" i="51"/>
  <c r="K8" i="51"/>
  <c r="C100" i="51"/>
  <c r="E119" i="51"/>
  <c r="D119" i="51"/>
  <c r="E79" i="51"/>
  <c r="C79" i="51"/>
  <c r="D88" i="51"/>
  <c r="E88" i="51"/>
  <c r="E9" i="51"/>
  <c r="D58" i="51"/>
  <c r="E58" i="51"/>
  <c r="H18" i="51"/>
  <c r="K29" i="51"/>
  <c r="H31" i="51"/>
  <c r="K35" i="51"/>
  <c r="H37" i="51"/>
  <c r="H43" i="51"/>
  <c r="K44" i="51"/>
  <c r="C47" i="51"/>
  <c r="H56" i="51"/>
  <c r="K64" i="51"/>
  <c r="K79" i="51"/>
  <c r="K92" i="51"/>
  <c r="K99" i="51"/>
  <c r="D101" i="51"/>
  <c r="K104" i="51"/>
  <c r="D106" i="51"/>
  <c r="K109" i="51"/>
  <c r="C110" i="51"/>
  <c r="D115" i="51"/>
  <c r="C43" i="51"/>
  <c r="D44" i="51"/>
  <c r="C45" i="51"/>
  <c r="D50" i="51"/>
  <c r="C63" i="51"/>
  <c r="D64" i="51"/>
  <c r="H71" i="51"/>
  <c r="C91" i="51"/>
  <c r="K95" i="51"/>
  <c r="C96" i="51"/>
  <c r="D97" i="51"/>
  <c r="D102" i="51"/>
  <c r="D103" i="51"/>
  <c r="C120" i="51"/>
  <c r="K23" i="51"/>
  <c r="D30" i="51"/>
  <c r="K31" i="51"/>
  <c r="H32" i="51"/>
  <c r="H35" i="51"/>
  <c r="K36" i="51"/>
  <c r="C37" i="51"/>
  <c r="K37" i="51"/>
  <c r="C39" i="51"/>
  <c r="D40" i="51"/>
  <c r="E41" i="51"/>
  <c r="H42" i="51"/>
  <c r="H44" i="51"/>
  <c r="D45" i="51"/>
  <c r="H50" i="51"/>
  <c r="D51" i="51"/>
  <c r="H55" i="51"/>
  <c r="H57" i="51"/>
  <c r="K58" i="51"/>
  <c r="E61" i="51"/>
  <c r="H62" i="51"/>
  <c r="H64" i="51"/>
  <c r="E66" i="51"/>
  <c r="K66" i="51"/>
  <c r="C70" i="51"/>
  <c r="C74" i="51"/>
  <c r="K74" i="51"/>
  <c r="H84" i="51"/>
  <c r="D93" i="51"/>
  <c r="K100" i="51"/>
  <c r="E101" i="51"/>
  <c r="K105" i="51"/>
  <c r="E106" i="51"/>
  <c r="D110" i="51"/>
  <c r="D112" i="51"/>
  <c r="H113" i="51"/>
  <c r="K117" i="51"/>
  <c r="H13" i="51"/>
  <c r="E18" i="51"/>
  <c r="K18" i="51"/>
  <c r="E19" i="51"/>
  <c r="K19" i="51"/>
  <c r="C40" i="51"/>
  <c r="C44" i="51"/>
  <c r="K45" i="51"/>
  <c r="C48" i="51"/>
  <c r="K51" i="51"/>
  <c r="B51" i="51" s="1"/>
  <c r="C54" i="51"/>
  <c r="K55" i="51"/>
  <c r="K59" i="51"/>
  <c r="D7" i="51"/>
  <c r="D11" i="51"/>
  <c r="D15" i="51"/>
  <c r="D19" i="51"/>
  <c r="C25" i="51"/>
  <c r="C33" i="51"/>
  <c r="D34" i="51"/>
  <c r="C35" i="51"/>
  <c r="D52" i="51"/>
  <c r="K69" i="51"/>
  <c r="C69" i="51"/>
  <c r="E81" i="51"/>
  <c r="K113" i="51"/>
  <c r="H7" i="51"/>
  <c r="D8" i="51"/>
  <c r="K9" i="51"/>
  <c r="H15" i="51"/>
  <c r="D16" i="51"/>
  <c r="E17" i="51"/>
  <c r="K17" i="51"/>
  <c r="H19" i="51"/>
  <c r="K20" i="51"/>
  <c r="E21" i="51"/>
  <c r="D25" i="51"/>
  <c r="K25" i="51"/>
  <c r="K26" i="51"/>
  <c r="E30" i="51"/>
  <c r="K30" i="51"/>
  <c r="K33" i="51"/>
  <c r="H34" i="51"/>
  <c r="E45" i="51"/>
  <c r="E59" i="51"/>
  <c r="C65" i="51"/>
  <c r="H80" i="51"/>
  <c r="D81" i="51"/>
  <c r="C82" i="51"/>
  <c r="E82" i="51"/>
  <c r="D85" i="51"/>
  <c r="C109" i="51"/>
  <c r="C114" i="51"/>
  <c r="C118" i="51"/>
  <c r="K67" i="51"/>
  <c r="C71" i="51"/>
  <c r="D72" i="51"/>
  <c r="K72" i="51"/>
  <c r="K73" i="51"/>
  <c r="H74" i="51"/>
  <c r="E80" i="51"/>
  <c r="K83" i="51"/>
  <c r="K90" i="51"/>
  <c r="E97" i="51"/>
  <c r="H99" i="51"/>
  <c r="E110" i="51"/>
  <c r="B110" i="51" s="1"/>
  <c r="D78" i="51"/>
  <c r="D79" i="51"/>
  <c r="D83" i="51"/>
  <c r="D86" i="51"/>
  <c r="D90" i="51"/>
  <c r="D94" i="51"/>
  <c r="D111" i="51"/>
  <c r="C115" i="51"/>
  <c r="C119" i="51"/>
  <c r="K70" i="51"/>
  <c r="C75" i="51"/>
  <c r="D77" i="51"/>
  <c r="K78" i="51"/>
  <c r="H79" i="51"/>
  <c r="K81" i="51"/>
  <c r="H83" i="51"/>
  <c r="E84" i="51"/>
  <c r="E85" i="51"/>
  <c r="H86" i="51"/>
  <c r="D89" i="51"/>
  <c r="H90" i="51"/>
  <c r="K97" i="51"/>
  <c r="H98" i="51"/>
  <c r="K101" i="51"/>
  <c r="H103" i="51"/>
  <c r="D104" i="51"/>
  <c r="K106" i="51"/>
  <c r="H107" i="51"/>
  <c r="D108" i="51"/>
  <c r="K110" i="51"/>
  <c r="H111" i="51"/>
  <c r="D113" i="51"/>
  <c r="H116" i="51"/>
  <c r="K119" i="51"/>
  <c r="H120" i="51"/>
  <c r="D20" i="51"/>
  <c r="D24" i="51"/>
  <c r="C31" i="51"/>
  <c r="D14" i="51"/>
  <c r="H9" i="51"/>
  <c r="E11" i="51"/>
  <c r="E14" i="51"/>
  <c r="K14" i="51"/>
  <c r="K21" i="51"/>
  <c r="C23" i="51"/>
  <c r="H24" i="51"/>
  <c r="E26" i="51"/>
  <c r="C34" i="51"/>
  <c r="K34" i="51"/>
  <c r="D36" i="51"/>
  <c r="H11" i="51"/>
  <c r="D12" i="51"/>
  <c r="C13" i="51"/>
  <c r="H14" i="51"/>
  <c r="K15" i="51"/>
  <c r="K16" i="51"/>
  <c r="C18" i="51"/>
  <c r="C20" i="51"/>
  <c r="H23" i="51"/>
  <c r="C24" i="51"/>
  <c r="K24" i="51"/>
  <c r="K27" i="51"/>
  <c r="E29" i="51"/>
  <c r="E31" i="51"/>
  <c r="E35" i="51"/>
  <c r="D35" i="51"/>
  <c r="H36" i="51"/>
  <c r="H20" i="51"/>
  <c r="D21" i="51"/>
  <c r="H25" i="51"/>
  <c r="H8" i="51"/>
  <c r="E10" i="51"/>
  <c r="K10" i="51"/>
  <c r="E13" i="51"/>
  <c r="K13" i="51"/>
  <c r="E20" i="51"/>
  <c r="E25" i="51"/>
  <c r="D10" i="51"/>
  <c r="H12" i="51"/>
  <c r="H21" i="51"/>
  <c r="E24" i="51"/>
  <c r="H26" i="51"/>
  <c r="E27" i="51"/>
  <c r="C9" i="51"/>
  <c r="H10" i="51"/>
  <c r="K11" i="51"/>
  <c r="K12" i="51"/>
  <c r="E15" i="51"/>
  <c r="C19" i="51"/>
  <c r="E23" i="51"/>
  <c r="E7" i="51"/>
  <c r="C11" i="51"/>
  <c r="C15" i="51"/>
  <c r="H16" i="51"/>
  <c r="E8" i="51"/>
  <c r="C10" i="51"/>
  <c r="E12" i="51"/>
  <c r="B12" i="51" s="1"/>
  <c r="C14" i="51"/>
  <c r="E16" i="51"/>
  <c r="E28" i="51"/>
  <c r="D55" i="51"/>
  <c r="K61" i="51"/>
  <c r="E96" i="51"/>
  <c r="D96" i="51"/>
  <c r="D98" i="51"/>
  <c r="C8" i="51"/>
  <c r="D9" i="51"/>
  <c r="C12" i="51"/>
  <c r="D13" i="51"/>
  <c r="C16" i="51"/>
  <c r="C17" i="51"/>
  <c r="D18" i="51"/>
  <c r="C21" i="51"/>
  <c r="D23" i="51"/>
  <c r="C26" i="51"/>
  <c r="C30" i="51"/>
  <c r="H41" i="51"/>
  <c r="E42" i="51"/>
  <c r="C42" i="51"/>
  <c r="E43" i="51"/>
  <c r="D43" i="51"/>
  <c r="E56" i="51"/>
  <c r="C56" i="51"/>
  <c r="E57" i="51"/>
  <c r="D57" i="51"/>
  <c r="C58" i="51"/>
  <c r="H61" i="51"/>
  <c r="E62" i="51"/>
  <c r="C62" i="51"/>
  <c r="E63" i="51"/>
  <c r="D63" i="51"/>
  <c r="C64" i="51"/>
  <c r="E39" i="51"/>
  <c r="D39" i="51"/>
  <c r="K50" i="51"/>
  <c r="E52" i="51"/>
  <c r="C52" i="51"/>
  <c r="H68" i="51"/>
  <c r="D68" i="51"/>
  <c r="K7" i="51"/>
  <c r="H17" i="51"/>
  <c r="D27" i="51"/>
  <c r="E32" i="51"/>
  <c r="C32" i="51"/>
  <c r="E33" i="51"/>
  <c r="D33" i="51"/>
  <c r="D41" i="51"/>
  <c r="D42" i="51"/>
  <c r="E46" i="51"/>
  <c r="C46" i="51"/>
  <c r="E47" i="51"/>
  <c r="D47" i="51"/>
  <c r="C51" i="51"/>
  <c r="D56" i="51"/>
  <c r="D62" i="51"/>
  <c r="K80" i="51"/>
  <c r="C80" i="51"/>
  <c r="H81" i="51"/>
  <c r="E53" i="51"/>
  <c r="D53" i="51"/>
  <c r="D61" i="51"/>
  <c r="D67" i="51"/>
  <c r="E67" i="51"/>
  <c r="E69" i="51"/>
  <c r="D69" i="51"/>
  <c r="E95" i="51"/>
  <c r="C95" i="51"/>
  <c r="H27" i="51"/>
  <c r="C28" i="51"/>
  <c r="D29" i="51"/>
  <c r="H30" i="51"/>
  <c r="D31" i="51"/>
  <c r="D32" i="51"/>
  <c r="E36" i="51"/>
  <c r="C36" i="51"/>
  <c r="E37" i="51"/>
  <c r="D37" i="51"/>
  <c r="C41" i="51"/>
  <c r="K41" i="51"/>
  <c r="D46" i="51"/>
  <c r="C50" i="51"/>
  <c r="H52" i="51"/>
  <c r="C55" i="51"/>
  <c r="C61" i="51"/>
  <c r="D87" i="51"/>
  <c r="E68" i="51"/>
  <c r="C68" i="51"/>
  <c r="K85" i="51"/>
  <c r="C85" i="51"/>
  <c r="E87" i="51"/>
  <c r="C87" i="51"/>
  <c r="K93" i="51"/>
  <c r="H94" i="51"/>
  <c r="E113" i="51"/>
  <c r="C113" i="51"/>
  <c r="E114" i="51"/>
  <c r="D114" i="51"/>
  <c r="H73" i="51"/>
  <c r="D73" i="51"/>
  <c r="E74" i="51"/>
  <c r="D74" i="51"/>
  <c r="H77" i="51"/>
  <c r="C77" i="51"/>
  <c r="E78" i="51"/>
  <c r="C78" i="51"/>
  <c r="C81" i="51"/>
  <c r="D82" i="51"/>
  <c r="D84" i="51"/>
  <c r="E108" i="51"/>
  <c r="C108" i="51"/>
  <c r="E109" i="51"/>
  <c r="D109" i="51"/>
  <c r="H112" i="51"/>
  <c r="C66" i="51"/>
  <c r="K71" i="51"/>
  <c r="H72" i="51"/>
  <c r="C72" i="51"/>
  <c r="E73" i="51"/>
  <c r="C73" i="51"/>
  <c r="H82" i="51"/>
  <c r="E83" i="51"/>
  <c r="C83" i="51"/>
  <c r="C86" i="51"/>
  <c r="K86" i="51"/>
  <c r="H87" i="51"/>
  <c r="E70" i="51"/>
  <c r="E71" i="51"/>
  <c r="C89" i="51"/>
  <c r="K89" i="51"/>
  <c r="D95" i="51"/>
  <c r="E99" i="51"/>
  <c r="C99" i="51"/>
  <c r="E100" i="51"/>
  <c r="D100" i="51"/>
  <c r="C101" i="51"/>
  <c r="K103" i="51"/>
  <c r="K115" i="51"/>
  <c r="E117" i="51"/>
  <c r="C117" i="51"/>
  <c r="E118" i="51"/>
  <c r="D118" i="51"/>
  <c r="E122" i="51"/>
  <c r="B122" i="51" s="1"/>
  <c r="D122" i="51"/>
  <c r="C88" i="51"/>
  <c r="E91" i="51"/>
  <c r="D91" i="51"/>
  <c r="C94" i="51"/>
  <c r="D99" i="51"/>
  <c r="C102" i="51"/>
  <c r="C107" i="51"/>
  <c r="K107" i="51"/>
  <c r="H108" i="51"/>
  <c r="C112" i="51"/>
  <c r="K112" i="51"/>
  <c r="D116" i="51"/>
  <c r="D117" i="51"/>
  <c r="E121" i="51"/>
  <c r="C121" i="51"/>
  <c r="K88" i="51"/>
  <c r="E90" i="51"/>
  <c r="C90" i="51"/>
  <c r="E92" i="51"/>
  <c r="D92" i="51"/>
  <c r="C93" i="51"/>
  <c r="K94" i="51"/>
  <c r="H95" i="51"/>
  <c r="C98" i="51"/>
  <c r="K102" i="51"/>
  <c r="E104" i="51"/>
  <c r="C104" i="51"/>
  <c r="E105" i="51"/>
  <c r="D105" i="51"/>
  <c r="C106" i="51"/>
  <c r="C111" i="51"/>
  <c r="K111" i="51"/>
  <c r="B111" i="51" s="1"/>
  <c r="C116" i="51"/>
  <c r="K116" i="51"/>
  <c r="H117" i="51"/>
  <c r="D120" i="51"/>
  <c r="D121" i="51"/>
  <c r="B53" i="51" l="1"/>
  <c r="B96" i="51"/>
  <c r="B121" i="51"/>
  <c r="B97" i="51"/>
  <c r="B93" i="51"/>
  <c r="B64" i="51"/>
  <c r="B63" i="51"/>
  <c r="B65" i="51"/>
  <c r="B120" i="51"/>
  <c r="B105" i="51"/>
  <c r="B56" i="51"/>
  <c r="B25" i="51"/>
  <c r="B75" i="51"/>
  <c r="B57" i="51"/>
  <c r="B43" i="51"/>
  <c r="B40" i="51"/>
  <c r="B14" i="51"/>
  <c r="B84" i="51"/>
  <c r="B18" i="51"/>
  <c r="B70" i="51"/>
  <c r="B42" i="51"/>
  <c r="B37" i="51"/>
  <c r="B74" i="51"/>
  <c r="B114" i="51"/>
  <c r="B85" i="51"/>
  <c r="B101" i="51"/>
  <c r="B115" i="51"/>
  <c r="B89" i="51"/>
  <c r="B86" i="51"/>
  <c r="B46" i="51"/>
  <c r="B29" i="51"/>
  <c r="B45" i="51"/>
  <c r="B58" i="51"/>
  <c r="B54" i="51"/>
  <c r="B98" i="51"/>
  <c r="B104" i="51"/>
  <c r="B99" i="51"/>
  <c r="B32" i="51"/>
  <c r="B61" i="51"/>
  <c r="B9" i="51"/>
  <c r="B19" i="51"/>
  <c r="B44" i="51"/>
  <c r="B81" i="51"/>
  <c r="B119" i="51"/>
  <c r="B79" i="51"/>
  <c r="B77" i="51"/>
  <c r="B88" i="51"/>
  <c r="B100" i="51"/>
  <c r="B17" i="51"/>
  <c r="B24" i="51"/>
  <c r="B48" i="51"/>
  <c r="B68" i="51"/>
  <c r="B47" i="51"/>
  <c r="B35" i="51"/>
  <c r="B55" i="51"/>
  <c r="B91" i="51"/>
  <c r="B113" i="51"/>
  <c r="B33" i="51"/>
  <c r="B59" i="51"/>
  <c r="B102" i="51"/>
  <c r="B118" i="51"/>
  <c r="B83" i="51"/>
  <c r="B109" i="51"/>
  <c r="B78" i="51"/>
  <c r="B67" i="51"/>
  <c r="B50" i="51"/>
  <c r="B13" i="51"/>
  <c r="B106" i="51"/>
  <c r="B8" i="51"/>
  <c r="B23" i="51"/>
  <c r="B11" i="51"/>
  <c r="B103" i="51"/>
  <c r="B72" i="51"/>
  <c r="B15" i="51"/>
  <c r="B21" i="51"/>
  <c r="B20" i="51"/>
  <c r="B26" i="51"/>
  <c r="B116" i="51"/>
  <c r="B90" i="51"/>
  <c r="B62" i="51"/>
  <c r="B66" i="51"/>
  <c r="B36" i="51"/>
  <c r="B31" i="51"/>
  <c r="B27" i="51"/>
  <c r="B69" i="51"/>
  <c r="B108" i="51"/>
  <c r="B80" i="51"/>
  <c r="B107" i="51"/>
  <c r="B73" i="51"/>
  <c r="B10" i="51"/>
  <c r="B34" i="51"/>
  <c r="B16" i="51"/>
  <c r="B94" i="51"/>
  <c r="B30" i="51"/>
  <c r="B117" i="51"/>
  <c r="B112" i="51"/>
  <c r="B52" i="51"/>
  <c r="B39" i="51"/>
  <c r="B7" i="51"/>
  <c r="B71" i="51"/>
  <c r="B95" i="51"/>
  <c r="B92" i="51"/>
  <c r="B41" i="51"/>
  <c r="B87" i="51"/>
  <c r="B82" i="51"/>
  <c r="B28" i="51"/>
  <c r="P41" i="49" l="1"/>
  <c r="M41" i="49"/>
  <c r="G41" i="49"/>
  <c r="F41" i="49"/>
  <c r="E41" i="49" s="1"/>
  <c r="H41" i="49" s="1"/>
  <c r="I41" i="49" s="1"/>
  <c r="P40" i="49"/>
  <c r="M40" i="49"/>
  <c r="G40" i="49"/>
  <c r="F40" i="49"/>
  <c r="E40" i="49" s="1"/>
  <c r="H40" i="49" s="1"/>
  <c r="I40" i="49" s="1"/>
  <c r="P39" i="49"/>
  <c r="M39" i="49"/>
  <c r="G39" i="49"/>
  <c r="F39" i="49"/>
  <c r="E39" i="49"/>
  <c r="H39" i="49" s="1"/>
  <c r="I39" i="49" s="1"/>
  <c r="P38" i="49"/>
  <c r="M38" i="49"/>
  <c r="G38" i="49"/>
  <c r="E38" i="49" s="1"/>
  <c r="H38" i="49" s="1"/>
  <c r="I38" i="49" s="1"/>
  <c r="F38" i="49"/>
  <c r="P37" i="49"/>
  <c r="M37" i="49"/>
  <c r="G37" i="49"/>
  <c r="F37" i="49"/>
  <c r="E37" i="49" s="1"/>
  <c r="H37" i="49" s="1"/>
  <c r="I37" i="49" s="1"/>
  <c r="P36" i="49"/>
  <c r="M36" i="49"/>
  <c r="G36" i="49"/>
  <c r="F36" i="49"/>
  <c r="E36" i="49" s="1"/>
  <c r="H36" i="49" s="1"/>
  <c r="I36" i="49" s="1"/>
  <c r="P35" i="49"/>
  <c r="M35" i="49"/>
  <c r="G35" i="49"/>
  <c r="F35" i="49"/>
  <c r="E35" i="49"/>
  <c r="H35" i="49" s="1"/>
  <c r="I35" i="49" s="1"/>
  <c r="P34" i="49"/>
  <c r="M34" i="49"/>
  <c r="G34" i="49"/>
  <c r="F34" i="49"/>
  <c r="E34" i="49" s="1"/>
  <c r="H34" i="49" s="1"/>
  <c r="I34" i="49" s="1"/>
  <c r="P33" i="49"/>
  <c r="P32" i="49" s="1"/>
  <c r="M33" i="49"/>
  <c r="G33" i="49"/>
  <c r="F33" i="49"/>
  <c r="E33" i="49" s="1"/>
  <c r="R32" i="49"/>
  <c r="Q32" i="49"/>
  <c r="O32" i="49"/>
  <c r="N32" i="49"/>
  <c r="M32" i="49"/>
  <c r="J32" i="49"/>
  <c r="G32" i="49"/>
  <c r="P31" i="49"/>
  <c r="M31" i="49"/>
  <c r="G31" i="49"/>
  <c r="F31" i="49"/>
  <c r="E31" i="49" s="1"/>
  <c r="H31" i="49" s="1"/>
  <c r="I31" i="49" s="1"/>
  <c r="P30" i="49"/>
  <c r="M30" i="49"/>
  <c r="G30" i="49"/>
  <c r="F30" i="49"/>
  <c r="E30" i="49"/>
  <c r="H30" i="49" s="1"/>
  <c r="I30" i="49" s="1"/>
  <c r="P29" i="49"/>
  <c r="M29" i="49"/>
  <c r="G29" i="49"/>
  <c r="E29" i="49" s="1"/>
  <c r="H29" i="49" s="1"/>
  <c r="I29" i="49" s="1"/>
  <c r="F29" i="49"/>
  <c r="P28" i="49"/>
  <c r="M28" i="49"/>
  <c r="G28" i="49"/>
  <c r="F28" i="49"/>
  <c r="E28" i="49" s="1"/>
  <c r="H28" i="49" s="1"/>
  <c r="I28" i="49" s="1"/>
  <c r="P27" i="49"/>
  <c r="M27" i="49"/>
  <c r="G27" i="49"/>
  <c r="F27" i="49"/>
  <c r="E27" i="49" s="1"/>
  <c r="H27" i="49" s="1"/>
  <c r="I27" i="49" s="1"/>
  <c r="P26" i="49"/>
  <c r="M26" i="49"/>
  <c r="G26" i="49"/>
  <c r="F26" i="49"/>
  <c r="E26" i="49"/>
  <c r="H26" i="49" s="1"/>
  <c r="I26" i="49" s="1"/>
  <c r="P25" i="49"/>
  <c r="M25" i="49"/>
  <c r="G25" i="49"/>
  <c r="E25" i="49" s="1"/>
  <c r="H25" i="49" s="1"/>
  <c r="I25" i="49" s="1"/>
  <c r="F25" i="49"/>
  <c r="P24" i="49"/>
  <c r="M24" i="49"/>
  <c r="G24" i="49"/>
  <c r="G20" i="49" s="1"/>
  <c r="F24" i="49"/>
  <c r="E24" i="49" s="1"/>
  <c r="H24" i="49" s="1"/>
  <c r="I24" i="49" s="1"/>
  <c r="P23" i="49"/>
  <c r="M23" i="49"/>
  <c r="M20" i="49" s="1"/>
  <c r="G23" i="49"/>
  <c r="F23" i="49"/>
  <c r="E23" i="49" s="1"/>
  <c r="H23" i="49" s="1"/>
  <c r="I23" i="49" s="1"/>
  <c r="P22" i="49"/>
  <c r="M22" i="49"/>
  <c r="G22" i="49"/>
  <c r="F22" i="49"/>
  <c r="E22" i="49"/>
  <c r="H22" i="49" s="1"/>
  <c r="I22" i="49" s="1"/>
  <c r="P21" i="49"/>
  <c r="P20" i="49" s="1"/>
  <c r="M21" i="49"/>
  <c r="G21" i="49"/>
  <c r="F21" i="49"/>
  <c r="E21" i="49" s="1"/>
  <c r="R20" i="49"/>
  <c r="Q20" i="49"/>
  <c r="O20" i="49"/>
  <c r="N20" i="49"/>
  <c r="J20" i="49"/>
  <c r="P19" i="49"/>
  <c r="M19" i="49"/>
  <c r="G19" i="49"/>
  <c r="F19" i="49"/>
  <c r="E19" i="49" s="1"/>
  <c r="H19" i="49" s="1"/>
  <c r="I19" i="49" s="1"/>
  <c r="P18" i="49"/>
  <c r="M18" i="49"/>
  <c r="G18" i="49"/>
  <c r="F18" i="49"/>
  <c r="E18" i="49"/>
  <c r="H18" i="49" s="1"/>
  <c r="I18" i="49" s="1"/>
  <c r="P17" i="49"/>
  <c r="M17" i="49"/>
  <c r="H17" i="49"/>
  <c r="I17" i="49" s="1"/>
  <c r="G17" i="49"/>
  <c r="F17" i="49"/>
  <c r="E17" i="49"/>
  <c r="P16" i="49"/>
  <c r="M16" i="49"/>
  <c r="G16" i="49"/>
  <c r="F16" i="49"/>
  <c r="E16" i="49" s="1"/>
  <c r="H16" i="49" s="1"/>
  <c r="I16" i="49" s="1"/>
  <c r="P15" i="49"/>
  <c r="M15" i="49"/>
  <c r="G15" i="49"/>
  <c r="F15" i="49"/>
  <c r="E15" i="49" s="1"/>
  <c r="H15" i="49" s="1"/>
  <c r="I15" i="49" s="1"/>
  <c r="P14" i="49"/>
  <c r="M14" i="49"/>
  <c r="G14" i="49"/>
  <c r="F14" i="49"/>
  <c r="E14" i="49"/>
  <c r="H14" i="49" s="1"/>
  <c r="I14" i="49" s="1"/>
  <c r="P13" i="49"/>
  <c r="M13" i="49"/>
  <c r="G13" i="49"/>
  <c r="E13" i="49" s="1"/>
  <c r="H13" i="49" s="1"/>
  <c r="I13" i="49" s="1"/>
  <c r="F13" i="49"/>
  <c r="P12" i="49"/>
  <c r="M12" i="49"/>
  <c r="G12" i="49"/>
  <c r="G8" i="49" s="1"/>
  <c r="G7" i="49" s="1"/>
  <c r="F12" i="49"/>
  <c r="E12" i="49" s="1"/>
  <c r="H12" i="49" s="1"/>
  <c r="I12" i="49" s="1"/>
  <c r="P11" i="49"/>
  <c r="M11" i="49"/>
  <c r="M8" i="49" s="1"/>
  <c r="G11" i="49"/>
  <c r="F11" i="49"/>
  <c r="E11" i="49" s="1"/>
  <c r="H11" i="49" s="1"/>
  <c r="I11" i="49" s="1"/>
  <c r="P10" i="49"/>
  <c r="M10" i="49"/>
  <c r="G10" i="49"/>
  <c r="F10" i="49"/>
  <c r="E10" i="49"/>
  <c r="H10" i="49" s="1"/>
  <c r="I10" i="49" s="1"/>
  <c r="P9" i="49"/>
  <c r="P8" i="49" s="1"/>
  <c r="P7" i="49" s="1"/>
  <c r="M9" i="49"/>
  <c r="G9" i="49"/>
  <c r="F9" i="49"/>
  <c r="E9" i="49" s="1"/>
  <c r="R8" i="49"/>
  <c r="Q8" i="49"/>
  <c r="O8" i="49"/>
  <c r="N8" i="49"/>
  <c r="J8" i="49"/>
  <c r="R7" i="49"/>
  <c r="Q7" i="49"/>
  <c r="O7" i="49"/>
  <c r="N7" i="49"/>
  <c r="M7" i="49" s="1"/>
  <c r="J7" i="49"/>
  <c r="E8" i="49" l="1"/>
  <c r="H9" i="49"/>
  <c r="I9" i="49" s="1"/>
  <c r="E32" i="49"/>
  <c r="H32" i="49" s="1"/>
  <c r="I32" i="49" s="1"/>
  <c r="H33" i="49"/>
  <c r="I33" i="49" s="1"/>
  <c r="H21" i="49"/>
  <c r="I21" i="49" s="1"/>
  <c r="E20" i="49"/>
  <c r="H20" i="49" s="1"/>
  <c r="I20" i="49" s="1"/>
  <c r="F8" i="49"/>
  <c r="F20" i="49"/>
  <c r="F32" i="49"/>
  <c r="F7" i="49" l="1"/>
  <c r="E7" i="49"/>
  <c r="H7" i="49" s="1"/>
  <c r="I7" i="49" s="1"/>
  <c r="H8" i="49"/>
  <c r="I8" i="49" s="1"/>
  <c r="F5" i="54"/>
</calcChain>
</file>

<file path=xl/sharedStrings.xml><?xml version="1.0" encoding="utf-8"?>
<sst xmlns="http://schemas.openxmlformats.org/spreadsheetml/2006/main" count="552" uniqueCount="359">
  <si>
    <t>계</t>
  </si>
  <si>
    <t>남</t>
  </si>
  <si>
    <t>여</t>
  </si>
  <si>
    <t>세  대</t>
  </si>
  <si>
    <t>소계</t>
  </si>
  <si>
    <t>0-14세</t>
  </si>
  <si>
    <t>(단위 : 세대, 명)</t>
  </si>
  <si>
    <t>성 별 인 구</t>
  </si>
  <si>
    <t>연령별 인구수</t>
  </si>
  <si>
    <t>용인시</t>
  </si>
  <si>
    <t>15-29세</t>
    <phoneticPr fontId="3" type="noConversion"/>
  </si>
  <si>
    <t>30-39세</t>
    <phoneticPr fontId="3" type="noConversion"/>
  </si>
  <si>
    <t>40-49세</t>
    <phoneticPr fontId="3" type="noConversion"/>
  </si>
  <si>
    <t>50-64세</t>
    <phoneticPr fontId="3" type="noConversion"/>
  </si>
  <si>
    <t>65세이상</t>
    <phoneticPr fontId="3" type="noConversion"/>
  </si>
  <si>
    <t>행정리별</t>
    <phoneticPr fontId="3" type="noConversion"/>
  </si>
  <si>
    <t>포곡읍</t>
    <phoneticPr fontId="3" type="noConversion"/>
  </si>
  <si>
    <t>이동읍</t>
    <phoneticPr fontId="3" type="noConversion"/>
  </si>
  <si>
    <t>중앙동</t>
  </si>
  <si>
    <t>역삼동</t>
  </si>
  <si>
    <t>유림동</t>
  </si>
  <si>
    <t>동부동</t>
  </si>
  <si>
    <t>모현읍</t>
    <phoneticPr fontId="3" type="noConversion"/>
  </si>
  <si>
    <t>원삼면</t>
    <phoneticPr fontId="3" type="noConversion"/>
  </si>
  <si>
    <t>백암면</t>
    <phoneticPr fontId="3" type="noConversion"/>
  </si>
  <si>
    <t>양지면</t>
    <phoneticPr fontId="3" type="noConversion"/>
  </si>
  <si>
    <t>2019. 12월말 우리시 인구 및 세대 현황</t>
    <phoneticPr fontId="22" type="noConversion"/>
  </si>
  <si>
    <t>현월 인구현황</t>
    <phoneticPr fontId="22" type="noConversion"/>
  </si>
  <si>
    <t>(용 인 시)</t>
    <phoneticPr fontId="22" type="noConversion"/>
  </si>
  <si>
    <t xml:space="preserve"> 2019.12.31.현재</t>
    <phoneticPr fontId="22" type="noConversion"/>
  </si>
  <si>
    <t>읍면동별</t>
  </si>
  <si>
    <t>전년말인구('18.12.31.)</t>
    <phoneticPr fontId="24" type="noConversion"/>
  </si>
  <si>
    <t>전월말인구</t>
    <phoneticPr fontId="22" type="noConversion"/>
  </si>
  <si>
    <t>인구(2019.12.31.)</t>
    <phoneticPr fontId="22" type="noConversion"/>
  </si>
  <si>
    <t>전월말
대비
인구증감</t>
    <phoneticPr fontId="24" type="noConversion"/>
  </si>
  <si>
    <t>전월말대비
인구증감율(%)</t>
    <phoneticPr fontId="22" type="noConversion"/>
  </si>
  <si>
    <t>세대수</t>
  </si>
  <si>
    <t>전월말
대비
세대수증감</t>
    <phoneticPr fontId="22" type="noConversion"/>
  </si>
  <si>
    <t>내국인 인구(2019.12.31.)</t>
    <phoneticPr fontId="22" type="noConversion"/>
  </si>
  <si>
    <t>외국인 인구(2019.12.31.)</t>
    <phoneticPr fontId="22" type="noConversion"/>
  </si>
  <si>
    <t>비 고</t>
    <phoneticPr fontId="24" type="noConversion"/>
  </si>
  <si>
    <t>내국인</t>
    <phoneticPr fontId="22" type="noConversion"/>
  </si>
  <si>
    <t>외국인</t>
    <phoneticPr fontId="22" type="noConversion"/>
  </si>
  <si>
    <t>('19.11.30.)</t>
    <phoneticPr fontId="22" type="noConversion"/>
  </si>
  <si>
    <t xml:space="preserve">남 </t>
  </si>
  <si>
    <t>처인구</t>
    <phoneticPr fontId="22" type="noConversion"/>
  </si>
  <si>
    <t>포곡읍</t>
    <phoneticPr fontId="24" type="noConversion"/>
  </si>
  <si>
    <t>모현읍</t>
    <phoneticPr fontId="22" type="noConversion"/>
  </si>
  <si>
    <t>1,065</t>
  </si>
  <si>
    <t>이동읍</t>
    <phoneticPr fontId="22" type="noConversion"/>
  </si>
  <si>
    <t>남사면</t>
  </si>
  <si>
    <t>원삼면</t>
  </si>
  <si>
    <t>백암면</t>
  </si>
  <si>
    <t>양지면</t>
  </si>
  <si>
    <t>1,117</t>
  </si>
  <si>
    <t>기흥구</t>
    <phoneticPr fontId="22" type="noConversion"/>
  </si>
  <si>
    <t>신갈동</t>
    <phoneticPr fontId="22" type="noConversion"/>
  </si>
  <si>
    <t>영덕동</t>
    <phoneticPr fontId="22" type="noConversion"/>
  </si>
  <si>
    <t>구갈동</t>
    <phoneticPr fontId="22" type="noConversion"/>
  </si>
  <si>
    <t>상갈동</t>
    <phoneticPr fontId="22" type="noConversion"/>
  </si>
  <si>
    <t>기흥동</t>
    <phoneticPr fontId="22" type="noConversion"/>
  </si>
  <si>
    <t>서농동</t>
    <phoneticPr fontId="22" type="noConversion"/>
  </si>
  <si>
    <t>구성동</t>
    <phoneticPr fontId="22" type="noConversion"/>
  </si>
  <si>
    <t>마북동</t>
    <phoneticPr fontId="22" type="noConversion"/>
  </si>
  <si>
    <t>동백동</t>
    <phoneticPr fontId="22" type="noConversion"/>
  </si>
  <si>
    <t>상하동</t>
    <phoneticPr fontId="22" type="noConversion"/>
  </si>
  <si>
    <t>보정동</t>
    <phoneticPr fontId="22" type="noConversion"/>
  </si>
  <si>
    <t>수지구</t>
    <phoneticPr fontId="22" type="noConversion"/>
  </si>
  <si>
    <t>풍덕천1동</t>
    <phoneticPr fontId="22" type="noConversion"/>
  </si>
  <si>
    <t>풍덕천2동</t>
    <phoneticPr fontId="22" type="noConversion"/>
  </si>
  <si>
    <t>신봉동</t>
    <phoneticPr fontId="22" type="noConversion"/>
  </si>
  <si>
    <t>죽전1동</t>
    <phoneticPr fontId="22" type="noConversion"/>
  </si>
  <si>
    <t>죽전2동</t>
    <phoneticPr fontId="22" type="noConversion"/>
  </si>
  <si>
    <t>동천동</t>
    <phoneticPr fontId="22" type="noConversion"/>
  </si>
  <si>
    <t>상현1동</t>
    <phoneticPr fontId="22" type="noConversion"/>
  </si>
  <si>
    <t>상현2동</t>
    <phoneticPr fontId="22" type="noConversion"/>
  </si>
  <si>
    <t>성복동</t>
    <phoneticPr fontId="22" type="noConversion"/>
  </si>
  <si>
    <t>※ 위의 통계는 행정에 참고하기 위하여 작성된 것으로서 통계법에 의해 승인되지 않은 자료입니다.</t>
    <phoneticPr fontId="22" type="noConversion"/>
  </si>
  <si>
    <t xml:space="preserve">※ 세대수는 내국인 기준입니다. </t>
    <phoneticPr fontId="22" type="noConversion"/>
  </si>
  <si>
    <t>2019.12.31.현재</t>
    <phoneticPr fontId="34" type="noConversion"/>
  </si>
  <si>
    <t>연령별</t>
  </si>
  <si>
    <t>용 인 시</t>
  </si>
  <si>
    <t>처 인 구</t>
    <phoneticPr fontId="34" type="noConversion"/>
  </si>
  <si>
    <t>수 지 구</t>
    <phoneticPr fontId="34" type="noConversion"/>
  </si>
  <si>
    <t>포 곡 읍</t>
  </si>
  <si>
    <t>이 동 읍</t>
    <phoneticPr fontId="22" type="noConversion"/>
  </si>
  <si>
    <t>남 사 면</t>
  </si>
  <si>
    <t>원 삼 면</t>
  </si>
  <si>
    <t>백 암 면</t>
  </si>
  <si>
    <t>양 지 면</t>
  </si>
  <si>
    <t>중 앙 동</t>
  </si>
  <si>
    <t>역 삼 동</t>
  </si>
  <si>
    <t>유 림 동</t>
  </si>
  <si>
    <t>동 부 동</t>
  </si>
  <si>
    <t>신 갈 동</t>
  </si>
  <si>
    <t>구 갈 동</t>
  </si>
  <si>
    <t>상 갈 동</t>
  </si>
  <si>
    <t>기 흥 동</t>
  </si>
  <si>
    <t>서 농 동</t>
  </si>
  <si>
    <t>구 성 동</t>
  </si>
  <si>
    <t>마 북 동</t>
  </si>
  <si>
    <t>보 정 동</t>
  </si>
  <si>
    <t>신 봉 동</t>
  </si>
  <si>
    <t>죽 전 1 동</t>
  </si>
  <si>
    <t>죽 전 2 동</t>
  </si>
  <si>
    <t>동 천 동</t>
  </si>
  <si>
    <t>상 현 1 동</t>
  </si>
  <si>
    <t>상 현 2 동</t>
  </si>
  <si>
    <t>성 복 동</t>
  </si>
  <si>
    <t>합     계</t>
  </si>
  <si>
    <t>0세</t>
  </si>
  <si>
    <t>1세</t>
  </si>
  <si>
    <t>2세</t>
  </si>
  <si>
    <t>3세</t>
  </si>
  <si>
    <t>4세</t>
  </si>
  <si>
    <t>5세</t>
  </si>
  <si>
    <t>6세</t>
  </si>
  <si>
    <t>7세</t>
  </si>
  <si>
    <t>8세</t>
  </si>
  <si>
    <t>9세</t>
  </si>
  <si>
    <t>10세</t>
  </si>
  <si>
    <t>11세</t>
  </si>
  <si>
    <t>12세</t>
  </si>
  <si>
    <t>13세</t>
  </si>
  <si>
    <t>14세</t>
  </si>
  <si>
    <t>15세</t>
  </si>
  <si>
    <t>16세</t>
  </si>
  <si>
    <t>17세</t>
  </si>
  <si>
    <t>18세</t>
  </si>
  <si>
    <t>19세</t>
  </si>
  <si>
    <t>20세</t>
  </si>
  <si>
    <t>21세</t>
  </si>
  <si>
    <t>22세</t>
  </si>
  <si>
    <t>23세</t>
  </si>
  <si>
    <t>24세</t>
  </si>
  <si>
    <t>25세</t>
  </si>
  <si>
    <t>26세</t>
  </si>
  <si>
    <t>27세</t>
  </si>
  <si>
    <t>28세</t>
  </si>
  <si>
    <t>29세</t>
  </si>
  <si>
    <t>30세</t>
  </si>
  <si>
    <t>31세</t>
  </si>
  <si>
    <t>32세</t>
  </si>
  <si>
    <t>33세</t>
  </si>
  <si>
    <t>34세</t>
  </si>
  <si>
    <t>35세</t>
  </si>
  <si>
    <t>36세</t>
  </si>
  <si>
    <t>37세</t>
  </si>
  <si>
    <t>38세</t>
  </si>
  <si>
    <t>39세</t>
  </si>
  <si>
    <t>40세</t>
  </si>
  <si>
    <t>41세</t>
  </si>
  <si>
    <t>42세</t>
  </si>
  <si>
    <t>43세</t>
  </si>
  <si>
    <t>44세</t>
  </si>
  <si>
    <t>45세</t>
  </si>
  <si>
    <t>46세</t>
  </si>
  <si>
    <t>47세</t>
  </si>
  <si>
    <t>48세</t>
  </si>
  <si>
    <t>49세</t>
  </si>
  <si>
    <t>50세</t>
  </si>
  <si>
    <t>51세</t>
  </si>
  <si>
    <t>52세</t>
  </si>
  <si>
    <t>53세</t>
  </si>
  <si>
    <t>54세</t>
  </si>
  <si>
    <t>55세</t>
  </si>
  <si>
    <t>56세</t>
  </si>
  <si>
    <t>57세</t>
  </si>
  <si>
    <t>58세</t>
  </si>
  <si>
    <t>59세</t>
  </si>
  <si>
    <t>60세</t>
  </si>
  <si>
    <t>61세</t>
  </si>
  <si>
    <t>62세</t>
  </si>
  <si>
    <t>63세</t>
  </si>
  <si>
    <t>64세</t>
  </si>
  <si>
    <t>65세</t>
  </si>
  <si>
    <t>66세</t>
  </si>
  <si>
    <t>67세</t>
  </si>
  <si>
    <t>68세</t>
  </si>
  <si>
    <t>69세</t>
  </si>
  <si>
    <t>70세</t>
  </si>
  <si>
    <t>71세</t>
  </si>
  <si>
    <t>72세</t>
  </si>
  <si>
    <t>73세</t>
  </si>
  <si>
    <t>74세</t>
  </si>
  <si>
    <t>75세</t>
  </si>
  <si>
    <t>76세</t>
  </si>
  <si>
    <t>77세</t>
  </si>
  <si>
    <t>78세</t>
  </si>
  <si>
    <t>79세</t>
  </si>
  <si>
    <t>80세</t>
  </si>
  <si>
    <t>81세</t>
  </si>
  <si>
    <t>82세</t>
  </si>
  <si>
    <t>83세</t>
  </si>
  <si>
    <t>84세</t>
  </si>
  <si>
    <t>85세</t>
  </si>
  <si>
    <t>86세</t>
  </si>
  <si>
    <t>87세</t>
  </si>
  <si>
    <t>88세</t>
  </si>
  <si>
    <t>89세</t>
  </si>
  <si>
    <t>90세</t>
  </si>
  <si>
    <t>91세</t>
  </si>
  <si>
    <t>92세</t>
  </si>
  <si>
    <t>93세</t>
  </si>
  <si>
    <t>94세</t>
  </si>
  <si>
    <t>95세</t>
  </si>
  <si>
    <t>96세</t>
  </si>
  <si>
    <t>97세</t>
  </si>
  <si>
    <t>98세</t>
  </si>
  <si>
    <t>99세</t>
  </si>
  <si>
    <t>100세</t>
  </si>
  <si>
    <t>101세</t>
  </si>
  <si>
    <t>102세</t>
  </si>
  <si>
    <t>103세</t>
  </si>
  <si>
    <t>104세</t>
  </si>
  <si>
    <t>105세</t>
  </si>
  <si>
    <t>106세</t>
  </si>
  <si>
    <t>107세</t>
  </si>
  <si>
    <t>108세</t>
  </si>
  <si>
    <t>109세</t>
  </si>
  <si>
    <r>
      <t>읍면동 연령별 인구현황</t>
    </r>
    <r>
      <rPr>
        <b/>
        <sz val="20"/>
        <color indexed="12"/>
        <rFont val="HY견명조"/>
        <family val="1"/>
        <charset val="129"/>
      </rPr>
      <t>(내국인)</t>
    </r>
    <phoneticPr fontId="22" type="noConversion"/>
  </si>
  <si>
    <t>기 흥 구</t>
    <phoneticPr fontId="34" type="noConversion"/>
  </si>
  <si>
    <t>모 현 읍</t>
    <phoneticPr fontId="22" type="noConversion"/>
  </si>
  <si>
    <t>영 덕 동</t>
    <phoneticPr fontId="22" type="noConversion"/>
  </si>
  <si>
    <t>풍 덕 천 1 동</t>
    <phoneticPr fontId="34" type="noConversion"/>
  </si>
  <si>
    <t>풍 덕 천 2 동</t>
    <phoneticPr fontId="34" type="noConversion"/>
  </si>
  <si>
    <t>110세 이상</t>
    <phoneticPr fontId="22" type="noConversion"/>
  </si>
  <si>
    <t>0-14세</t>
    <phoneticPr fontId="3" type="noConversion"/>
  </si>
  <si>
    <t>30-39세</t>
    <phoneticPr fontId="3" type="noConversion"/>
  </si>
  <si>
    <t>삼계리</t>
    <phoneticPr fontId="3" type="noConversion"/>
  </si>
  <si>
    <t>금어리</t>
    <phoneticPr fontId="3" type="noConversion"/>
  </si>
  <si>
    <t>둔전리</t>
    <phoneticPr fontId="3" type="noConversion"/>
  </si>
  <si>
    <t>영문리</t>
    <phoneticPr fontId="3" type="noConversion"/>
  </si>
  <si>
    <t>마성리</t>
    <phoneticPr fontId="3" type="noConversion"/>
  </si>
  <si>
    <t>가실리</t>
    <phoneticPr fontId="3" type="noConversion"/>
  </si>
  <si>
    <t>전대리</t>
    <phoneticPr fontId="3" type="noConversion"/>
  </si>
  <si>
    <t>유운리</t>
    <phoneticPr fontId="3" type="noConversion"/>
  </si>
  <si>
    <t>신원리</t>
    <phoneticPr fontId="3" type="noConversion"/>
  </si>
  <si>
    <t>왕산리</t>
    <phoneticPr fontId="3" type="noConversion"/>
  </si>
  <si>
    <t>갈담리</t>
    <phoneticPr fontId="3" type="noConversion"/>
  </si>
  <si>
    <t>초부리</t>
    <phoneticPr fontId="3" type="noConversion"/>
  </si>
  <si>
    <t>일산리</t>
    <phoneticPr fontId="3" type="noConversion"/>
  </si>
  <si>
    <t>매산리</t>
    <phoneticPr fontId="3" type="noConversion"/>
  </si>
  <si>
    <t>동림리</t>
    <phoneticPr fontId="3" type="noConversion"/>
  </si>
  <si>
    <t>능원리</t>
    <phoneticPr fontId="3" type="noConversion"/>
  </si>
  <si>
    <t>오산리</t>
    <phoneticPr fontId="3" type="noConversion"/>
  </si>
  <si>
    <t>송전리</t>
    <phoneticPr fontId="3" type="noConversion"/>
  </si>
  <si>
    <t>어비리</t>
    <phoneticPr fontId="3" type="noConversion"/>
  </si>
  <si>
    <t>묘봉리</t>
    <phoneticPr fontId="3" type="noConversion"/>
  </si>
  <si>
    <t>화산리</t>
    <phoneticPr fontId="3" type="noConversion"/>
  </si>
  <si>
    <t>시미리</t>
    <phoneticPr fontId="3" type="noConversion"/>
  </si>
  <si>
    <t>덕성리</t>
    <phoneticPr fontId="3" type="noConversion"/>
  </si>
  <si>
    <t>묵리</t>
    <phoneticPr fontId="3" type="noConversion"/>
  </si>
  <si>
    <t>서리</t>
    <phoneticPr fontId="3" type="noConversion"/>
  </si>
  <si>
    <t>천리</t>
    <phoneticPr fontId="3" type="noConversion"/>
  </si>
  <si>
    <t>봉무리</t>
    <phoneticPr fontId="3" type="noConversion"/>
  </si>
  <si>
    <t>북리</t>
    <phoneticPr fontId="3" type="noConversion"/>
  </si>
  <si>
    <t>통삼리</t>
    <phoneticPr fontId="3" type="noConversion"/>
  </si>
  <si>
    <t>봉명리</t>
    <phoneticPr fontId="3" type="noConversion"/>
  </si>
  <si>
    <t>진목리</t>
    <phoneticPr fontId="3" type="noConversion"/>
  </si>
  <si>
    <t>원암리</t>
    <phoneticPr fontId="3" type="noConversion"/>
  </si>
  <si>
    <t>전궁리</t>
    <phoneticPr fontId="3" type="noConversion"/>
  </si>
  <si>
    <t>방아리</t>
    <phoneticPr fontId="3" type="noConversion"/>
  </si>
  <si>
    <t>창리</t>
    <phoneticPr fontId="3" type="noConversion"/>
  </si>
  <si>
    <t>아곡리</t>
    <phoneticPr fontId="3" type="noConversion"/>
  </si>
  <si>
    <t>완장리</t>
    <phoneticPr fontId="3" type="noConversion"/>
  </si>
  <si>
    <t>고당리</t>
    <phoneticPr fontId="3" type="noConversion"/>
  </si>
  <si>
    <t>사암리</t>
    <phoneticPr fontId="3" type="noConversion"/>
  </si>
  <si>
    <t>좌항리</t>
    <phoneticPr fontId="3" type="noConversion"/>
  </si>
  <si>
    <t>맹리</t>
    <phoneticPr fontId="3" type="noConversion"/>
  </si>
  <si>
    <t>미평리</t>
    <phoneticPr fontId="3" type="noConversion"/>
  </si>
  <si>
    <t>가재월리</t>
    <phoneticPr fontId="3" type="noConversion"/>
  </si>
  <si>
    <t>두창리</t>
    <phoneticPr fontId="3" type="noConversion"/>
  </si>
  <si>
    <t>독성리</t>
    <phoneticPr fontId="3" type="noConversion"/>
  </si>
  <si>
    <t>죽능리</t>
    <phoneticPr fontId="3" type="noConversion"/>
  </si>
  <si>
    <t>목신리</t>
    <phoneticPr fontId="3" type="noConversion"/>
  </si>
  <si>
    <t>학일리</t>
    <phoneticPr fontId="3" type="noConversion"/>
  </si>
  <si>
    <t>문촌리</t>
    <phoneticPr fontId="3" type="noConversion"/>
  </si>
  <si>
    <t>백암리</t>
    <phoneticPr fontId="3" type="noConversion"/>
  </si>
  <si>
    <t>박곡리</t>
    <phoneticPr fontId="3" type="noConversion"/>
  </si>
  <si>
    <t>백봉리</t>
    <phoneticPr fontId="3" type="noConversion"/>
  </si>
  <si>
    <t>고안리</t>
    <phoneticPr fontId="3" type="noConversion"/>
  </si>
  <si>
    <t>옥산리</t>
    <phoneticPr fontId="3" type="noConversion"/>
  </si>
  <si>
    <t>장평리</t>
    <phoneticPr fontId="3" type="noConversion"/>
  </si>
  <si>
    <t>석천리</t>
    <phoneticPr fontId="3" type="noConversion"/>
  </si>
  <si>
    <t>용천리</t>
    <phoneticPr fontId="3" type="noConversion"/>
  </si>
  <si>
    <t>근삼리</t>
    <phoneticPr fontId="3" type="noConversion"/>
  </si>
  <si>
    <t>근창리</t>
    <phoneticPr fontId="3" type="noConversion"/>
  </si>
  <si>
    <t>근곡리</t>
    <phoneticPr fontId="3" type="noConversion"/>
  </si>
  <si>
    <t>가창리</t>
    <phoneticPr fontId="3" type="noConversion"/>
  </si>
  <si>
    <t>가좌리</t>
    <phoneticPr fontId="3" type="noConversion"/>
  </si>
  <si>
    <t>양지리</t>
    <phoneticPr fontId="3" type="noConversion"/>
  </si>
  <si>
    <t>남곡리</t>
    <phoneticPr fontId="3" type="noConversion"/>
  </si>
  <si>
    <t>평창리</t>
    <phoneticPr fontId="3" type="noConversion"/>
  </si>
  <si>
    <t>제일리</t>
    <phoneticPr fontId="3" type="noConversion"/>
  </si>
  <si>
    <t>추계리</t>
    <phoneticPr fontId="3" type="noConversion"/>
  </si>
  <si>
    <t>식금리</t>
    <phoneticPr fontId="3" type="noConversion"/>
  </si>
  <si>
    <t>정수리</t>
    <phoneticPr fontId="3" type="noConversion"/>
  </si>
  <si>
    <t>대대리</t>
    <phoneticPr fontId="3" type="noConversion"/>
  </si>
  <si>
    <t>주북리</t>
    <phoneticPr fontId="3" type="noConversion"/>
  </si>
  <si>
    <t>송문리</t>
    <phoneticPr fontId="3" type="noConversion"/>
  </si>
  <si>
    <t>중앙동</t>
    <phoneticPr fontId="3" type="noConversion"/>
  </si>
  <si>
    <t>김량장동</t>
    <phoneticPr fontId="3" type="noConversion"/>
  </si>
  <si>
    <t>남동</t>
    <phoneticPr fontId="3" type="noConversion"/>
  </si>
  <si>
    <t>역북동</t>
    <phoneticPr fontId="3" type="noConversion"/>
  </si>
  <si>
    <t>삼가동</t>
    <phoneticPr fontId="3" type="noConversion"/>
  </si>
  <si>
    <t>유림동</t>
    <phoneticPr fontId="3" type="noConversion"/>
  </si>
  <si>
    <t>고림동</t>
    <phoneticPr fontId="3" type="noConversion"/>
  </si>
  <si>
    <t>유방동</t>
    <phoneticPr fontId="3" type="noConversion"/>
  </si>
  <si>
    <t>동부동</t>
    <phoneticPr fontId="3" type="noConversion"/>
  </si>
  <si>
    <t>마평동</t>
    <phoneticPr fontId="3" type="noConversion"/>
  </si>
  <si>
    <t>운학동</t>
    <phoneticPr fontId="3" type="noConversion"/>
  </si>
  <si>
    <t>호동</t>
    <phoneticPr fontId="3" type="noConversion"/>
  </si>
  <si>
    <t>해곡동</t>
    <phoneticPr fontId="3" type="noConversion"/>
  </si>
  <si>
    <t>신갈동</t>
    <phoneticPr fontId="3" type="noConversion"/>
  </si>
  <si>
    <t>영덕1동</t>
    <phoneticPr fontId="3" type="noConversion"/>
  </si>
  <si>
    <t>영덕2동</t>
    <phoneticPr fontId="3" type="noConversion"/>
  </si>
  <si>
    <t>하갈동</t>
    <phoneticPr fontId="3" type="noConversion"/>
  </si>
  <si>
    <t>영덕동</t>
    <phoneticPr fontId="3" type="noConversion"/>
  </si>
  <si>
    <t>구갈동</t>
    <phoneticPr fontId="3" type="noConversion"/>
  </si>
  <si>
    <t>상갈동</t>
    <phoneticPr fontId="3" type="noConversion"/>
  </si>
  <si>
    <t>보라동</t>
    <phoneticPr fontId="3" type="noConversion"/>
  </si>
  <si>
    <t>지곡동</t>
    <phoneticPr fontId="3" type="noConversion"/>
  </si>
  <si>
    <t>기흥동</t>
    <phoneticPr fontId="3" type="noConversion"/>
  </si>
  <si>
    <t>공세동</t>
    <phoneticPr fontId="3" type="noConversion"/>
  </si>
  <si>
    <t>고매동</t>
    <phoneticPr fontId="3" type="noConversion"/>
  </si>
  <si>
    <t>서농동</t>
    <phoneticPr fontId="3" type="noConversion"/>
  </si>
  <si>
    <t>농서동</t>
    <phoneticPr fontId="3" type="noConversion"/>
  </si>
  <si>
    <t>서천동</t>
    <phoneticPr fontId="3" type="noConversion"/>
  </si>
  <si>
    <t>구성동</t>
    <phoneticPr fontId="3" type="noConversion"/>
  </si>
  <si>
    <t>언남동</t>
    <phoneticPr fontId="3" type="noConversion"/>
  </si>
  <si>
    <t>청덕동</t>
    <phoneticPr fontId="3" type="noConversion"/>
  </si>
  <si>
    <t>마북동</t>
    <phoneticPr fontId="3" type="noConversion"/>
  </si>
  <si>
    <t>동백1동</t>
    <phoneticPr fontId="3" type="noConversion"/>
  </si>
  <si>
    <t>동백2동</t>
    <phoneticPr fontId="3" type="noConversion"/>
  </si>
  <si>
    <t>중동</t>
    <phoneticPr fontId="3" type="noConversion"/>
  </si>
  <si>
    <t>동백3동</t>
    <phoneticPr fontId="3" type="noConversion"/>
  </si>
  <si>
    <t>동백동</t>
    <phoneticPr fontId="3" type="noConversion"/>
  </si>
  <si>
    <t>상하동</t>
    <phoneticPr fontId="3" type="noConversion"/>
  </si>
  <si>
    <t>보정동</t>
    <phoneticPr fontId="3" type="noConversion"/>
  </si>
  <si>
    <t>풍덕천1동</t>
    <phoneticPr fontId="3" type="noConversion"/>
  </si>
  <si>
    <t>풍덕천2동</t>
    <phoneticPr fontId="3" type="noConversion"/>
  </si>
  <si>
    <t>신봉동</t>
    <phoneticPr fontId="3" type="noConversion"/>
  </si>
  <si>
    <t>죽전1동</t>
    <phoneticPr fontId="3" type="noConversion"/>
  </si>
  <si>
    <t>죽전2동</t>
    <phoneticPr fontId="3" type="noConversion"/>
  </si>
  <si>
    <t>동천동</t>
    <phoneticPr fontId="3" type="noConversion"/>
  </si>
  <si>
    <t>고기동</t>
    <phoneticPr fontId="3" type="noConversion"/>
  </si>
  <si>
    <t>상현1동</t>
    <phoneticPr fontId="3" type="noConversion"/>
  </si>
  <si>
    <t>상현2동</t>
    <phoneticPr fontId="3" type="noConversion"/>
  </si>
  <si>
    <t>성복동</t>
    <phoneticPr fontId="3" type="noConversion"/>
  </si>
  <si>
    <t>법정리/동별 주요연령별 인구(외국인 제외)</t>
    <phoneticPr fontId="3" type="noConversion"/>
  </si>
  <si>
    <t>처인구</t>
    <phoneticPr fontId="3" type="noConversion"/>
  </si>
  <si>
    <t>기흥구</t>
    <phoneticPr fontId="3" type="noConversion"/>
  </si>
  <si>
    <t>수지구</t>
    <phoneticPr fontId="3" type="noConversion"/>
  </si>
  <si>
    <t>남사읍</t>
    <phoneticPr fontId="3" type="noConversion"/>
  </si>
  <si>
    <t>법정동별 주요연령별 인구(외국인 제외)</t>
    <phoneticPr fontId="3" type="noConversion"/>
  </si>
  <si>
    <t>2021. 12. 31 현재</t>
    <phoneticPr fontId="3" type="noConversion"/>
  </si>
  <si>
    <t>죽전3동</t>
    <phoneticPr fontId="3" type="noConversion"/>
  </si>
  <si>
    <t>상현3동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</si>
</sst>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4">
    <numFmt numFmtId="41" formatCode="_-* #,##0_-;\-* #,##0_-;_-* &quot;-&quot;_-;_-@_-"/>
    <numFmt numFmtId="43" formatCode="_-* #,##0.00_-;\-* #,##0.00_-;_-* &quot;-&quot;??_-;_-@_-"/>
    <numFmt numFmtId="176" formatCode="#,##0;[Red]#,##0"/>
    <numFmt numFmtId="177" formatCode="_ * #,##0_ ;_ * \-#,##0_ ;_ * &quot;-&quot;_ ;_ @_ "/>
    <numFmt numFmtId="178" formatCode="_ * #,##0.00_ ;_ * \-#,##0.00_ ;_ * &quot;-&quot;??_ ;_ @_ "/>
    <numFmt numFmtId="179" formatCode="#,##0.0;\(#,##0.0\);\ &quot;-&quot;\ "/>
    <numFmt numFmtId="180" formatCode="&quot;A$&quot;\ #,##0.0;&quot;$&quot;\-#,##0.0"/>
    <numFmt numFmtId="181" formatCode="&quot;$&quot;#,##0;\(&quot;$&quot;#,##0\)"/>
    <numFmt numFmtId="182" formatCode="#,##0_);\(#,##0\)"/>
    <numFmt numFmtId="183" formatCode="#,##0_ ;[Red]\-#,##0\ "/>
    <numFmt numFmtId="184" formatCode="0.00_ "/>
    <numFmt numFmtId="185" formatCode="#,##0_);[Red]\(#,##0\)"/>
    <numFmt numFmtId="186" formatCode="#,##0.00_ ;[Red]\-#,##0.00\ "/>
    <numFmt numFmtId="187" formatCode="#,##0\ "/>
  </numFmts>
  <fonts count="43" x14ac:knownFonts="1">
    <font>
      <sz val="10"/>
      <name val="바탕"/>
      <family val="1"/>
      <charset val="129"/>
    </font>
    <font>
      <sz val="11"/>
      <color theme="1"/>
      <name val="맑은 고딕"/>
      <family val="2"/>
      <charset val="129"/>
      <scheme val="minor"/>
    </font>
    <font>
      <sz val="10"/>
      <name val="바탕"/>
      <family val="1"/>
      <charset val="129"/>
    </font>
    <font>
      <sz val="8"/>
      <name val="바탕"/>
      <family val="1"/>
      <charset val="129"/>
    </font>
    <font>
      <sz val="10"/>
      <name val="Arial"/>
      <family val="2"/>
    </font>
    <font>
      <u/>
      <sz val="10"/>
      <color indexed="36"/>
      <name val="바탕"/>
      <family val="1"/>
      <charset val="129"/>
    </font>
    <font>
      <sz val="11"/>
      <name val="돋움"/>
      <family val="3"/>
      <charset val="129"/>
    </font>
    <font>
      <sz val="10"/>
      <name val="굴림체"/>
      <family val="3"/>
      <charset val="129"/>
    </font>
    <font>
      <sz val="12"/>
      <name val="바탕체"/>
      <family val="1"/>
      <charset val="129"/>
    </font>
    <font>
      <sz val="10"/>
      <name val="MS Sans Serif"/>
      <family val="2"/>
    </font>
    <font>
      <sz val="8"/>
      <name val="Arial"/>
      <family val="2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10"/>
      <name val="바탕"/>
      <family val="1"/>
      <charset val="129"/>
    </font>
    <font>
      <sz val="11"/>
      <name val="바탕"/>
      <family val="1"/>
      <charset val="129"/>
    </font>
    <font>
      <sz val="11"/>
      <color indexed="10"/>
      <name val="바탕"/>
      <family val="1"/>
      <charset val="129"/>
    </font>
    <font>
      <b/>
      <sz val="24"/>
      <name val="바탕"/>
      <family val="1"/>
      <charset val="129"/>
    </font>
    <font>
      <sz val="8"/>
      <name val="돋움"/>
      <family val="3"/>
      <charset val="129"/>
    </font>
    <font>
      <b/>
      <sz val="11"/>
      <name val="바탕"/>
      <family val="1"/>
      <charset val="129"/>
    </font>
    <font>
      <sz val="8"/>
      <name val="굴림"/>
      <family val="3"/>
      <charset val="129"/>
    </font>
    <font>
      <b/>
      <sz val="11"/>
      <color theme="1"/>
      <name val="바탕"/>
      <family val="1"/>
      <charset val="129"/>
    </font>
    <font>
      <sz val="11"/>
      <color theme="1"/>
      <name val="바탕"/>
      <family val="1"/>
      <charset val="129"/>
    </font>
    <font>
      <b/>
      <sz val="11"/>
      <color indexed="12"/>
      <name val="바탕"/>
      <family val="1"/>
      <charset val="129"/>
    </font>
    <font>
      <b/>
      <sz val="20"/>
      <name val="HY견명조"/>
      <family val="1"/>
      <charset val="129"/>
    </font>
    <font>
      <b/>
      <sz val="20"/>
      <color indexed="12"/>
      <name val="HY견명조"/>
      <family val="1"/>
      <charset val="129"/>
    </font>
    <font>
      <sz val="8"/>
      <name val="HY견명조"/>
      <family val="1"/>
      <charset val="129"/>
    </font>
    <font>
      <sz val="20"/>
      <name val="HY견명조"/>
      <family val="1"/>
      <charset val="129"/>
    </font>
    <font>
      <b/>
      <sz val="14"/>
      <name val="바탕"/>
      <family val="1"/>
      <charset val="129"/>
    </font>
    <font>
      <b/>
      <u/>
      <sz val="10"/>
      <name val="바탕"/>
      <family val="1"/>
      <charset val="129"/>
    </font>
    <font>
      <u/>
      <sz val="10"/>
      <color indexed="14"/>
      <name val="MS Sans Serif"/>
      <family val="2"/>
    </font>
    <font>
      <sz val="9"/>
      <name val="바탕"/>
      <family val="1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color theme="1"/>
      <name val="굴림체"/>
      <family val="3"/>
      <charset val="129"/>
    </font>
    <font>
      <sz val="11"/>
      <color indexed="8"/>
      <name val="맑은 고딕"/>
      <family val="2"/>
      <scheme val="minor"/>
    </font>
    <font>
      <sz val="10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</fonts>
  <fills count="2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rgb="FFCCCCFF"/>
        <bgColor rgb="FF000000"/>
      </patternFill>
    </fill>
    <fill>
      <patternFill patternType="solid">
        <fgColor rgb="FFFFFFCC"/>
        <bgColor rgb="FF000000"/>
      </patternFill>
    </fill>
    <fill>
      <patternFill patternType="solid">
        <fgColor indexed="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9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 tint="-0.14993743705557422"/>
      </right>
      <top style="thin">
        <color theme="0" tint="-0.14996795556505021"/>
      </top>
      <bottom style="thin">
        <color theme="0" tint="-0.14993743705557422"/>
      </bottom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14996795556505021"/>
      </top>
      <bottom style="thin">
        <color theme="0" tint="-0.14993743705557422"/>
      </bottom>
      <diagonal/>
    </border>
    <border>
      <left style="thin">
        <color theme="0" tint="-0.14993743705557422"/>
      </left>
      <right style="thin">
        <color indexed="64"/>
      </right>
      <top style="thin">
        <color theme="0" tint="-0.14996795556505021"/>
      </top>
      <bottom style="thin">
        <color theme="0" tint="-0.14993743705557422"/>
      </bottom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theme="0" tint="-0.14993743705557422"/>
      </left>
      <right style="thin">
        <color indexed="64"/>
      </right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indexed="64"/>
      </left>
      <right style="thin">
        <color theme="0" tint="-0.14993743705557422"/>
      </right>
      <top/>
      <bottom style="thin">
        <color theme="0" tint="-0.14993743705557422"/>
      </bottom>
      <diagonal/>
    </border>
    <border>
      <left style="thin">
        <color theme="0" tint="-0.14993743705557422"/>
      </left>
      <right style="thin">
        <color theme="0" tint="-0.14993743705557422"/>
      </right>
      <top/>
      <bottom style="thin">
        <color theme="0" tint="-0.14993743705557422"/>
      </bottom>
      <diagonal/>
    </border>
    <border>
      <left style="thin">
        <color theme="0" tint="-0.14993743705557422"/>
      </left>
      <right style="thin">
        <color indexed="64"/>
      </right>
      <top/>
      <bottom style="thin">
        <color theme="0" tint="-0.14993743705557422"/>
      </bottom>
      <diagonal/>
    </border>
    <border>
      <left style="thin">
        <color indexed="64"/>
      </left>
      <right style="thin">
        <color theme="0" tint="-0.14993743705557422"/>
      </right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34998626667073579"/>
      </bottom>
      <diagonal/>
    </border>
    <border>
      <left/>
      <right style="hair">
        <color indexed="64"/>
      </right>
      <top style="thin">
        <color indexed="64"/>
      </top>
      <bottom style="thin">
        <color theme="0" tint="-0.34998626667073579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 style="thin">
        <color theme="0" tint="-0.14993743705557422"/>
      </right>
      <top style="thin">
        <color theme="0" tint="-0.14993743705557422"/>
      </top>
      <bottom style="thin">
        <color theme="0" tint="-0.34998626667073579"/>
      </bottom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14993743705557422"/>
      </top>
      <bottom style="thin">
        <color theme="0" tint="-0.34998626667073579"/>
      </bottom>
      <diagonal/>
    </border>
    <border>
      <left style="thin">
        <color theme="0" tint="-0.14993743705557422"/>
      </left>
      <right style="thin">
        <color indexed="64"/>
      </right>
      <top style="thin">
        <color theme="0" tint="-0.14993743705557422"/>
      </top>
      <bottom style="thin">
        <color theme="0" tint="-0.34998626667073579"/>
      </bottom>
      <diagonal/>
    </border>
    <border>
      <left style="thin">
        <color indexed="64"/>
      </left>
      <right style="thin">
        <color theme="0" tint="-0.14993743705557422"/>
      </right>
      <top/>
      <bottom/>
      <diagonal/>
    </border>
    <border>
      <left style="thin">
        <color theme="0" tint="-0.14993743705557422"/>
      </left>
      <right style="thin">
        <color theme="0" tint="-0.14993743705557422"/>
      </right>
      <top/>
      <bottom/>
      <diagonal/>
    </border>
    <border>
      <left style="thin">
        <color theme="0" tint="-0.14993743705557422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0" tint="-0.14993743705557422"/>
      </right>
      <top style="thin">
        <color theme="0" tint="-0.14993743705557422"/>
      </top>
      <bottom/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14993743705557422"/>
      </top>
      <bottom/>
      <diagonal/>
    </border>
    <border>
      <left style="thin">
        <color theme="0" tint="-0.14993743705557422"/>
      </left>
      <right style="thin">
        <color indexed="64"/>
      </right>
      <top style="thin">
        <color theme="0" tint="-0.14993743705557422"/>
      </top>
      <bottom/>
      <diagonal/>
    </border>
    <border>
      <left style="thin">
        <color indexed="64"/>
      </left>
      <right style="thin">
        <color theme="0" tint="-0.14993743705557422"/>
      </right>
      <top style="thin">
        <color theme="1" tint="0.499984740745262"/>
      </top>
      <bottom style="thin">
        <color theme="0" tint="-0.14993743705557422"/>
      </bottom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1" tint="0.499984740745262"/>
      </top>
      <bottom style="thin">
        <color theme="0" tint="-0.14993743705557422"/>
      </bottom>
      <diagonal/>
    </border>
    <border>
      <left style="thin">
        <color theme="0" tint="-0.14993743705557422"/>
      </left>
      <right style="thin">
        <color indexed="64"/>
      </right>
      <top style="thin">
        <color theme="1" tint="0.499984740745262"/>
      </top>
      <bottom style="thin">
        <color theme="0" tint="-0.14993743705557422"/>
      </bottom>
      <diagonal/>
    </border>
    <border>
      <left style="thin">
        <color indexed="64"/>
      </left>
      <right style="thin">
        <color theme="0" tint="-0.14993743705557422"/>
      </right>
      <top style="thin">
        <color theme="0" tint="-0.34998626667073579"/>
      </top>
      <bottom style="thin">
        <color theme="0" tint="-0.14993743705557422"/>
      </bottom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34998626667073579"/>
      </top>
      <bottom style="thin">
        <color theme="0" tint="-0.14993743705557422"/>
      </bottom>
      <diagonal/>
    </border>
    <border>
      <left style="thin">
        <color theme="0" tint="-0.14993743705557422"/>
      </left>
      <right style="thin">
        <color indexed="64"/>
      </right>
      <top style="thin">
        <color theme="0" tint="-0.34998626667073579"/>
      </top>
      <bottom style="thin">
        <color theme="0" tint="-0.1499374370555742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499984740745262"/>
      </top>
      <bottom style="thin">
        <color theme="0" tint="-0.14990691854609822"/>
      </bottom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14990691854609822"/>
      </top>
      <bottom style="thin">
        <color theme="0" tint="-0.14990691854609822"/>
      </bottom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14990691854609822"/>
      </top>
      <bottom style="thin">
        <color indexed="64"/>
      </bottom>
      <diagonal/>
    </border>
  </borders>
  <cellStyleXfs count="123">
    <xf numFmtId="0" fontId="0" fillId="0" borderId="0"/>
    <xf numFmtId="0" fontId="12" fillId="5" borderId="0" applyNumberFormat="0" applyBorder="0" applyAlignment="0" applyProtection="0">
      <alignment vertical="center"/>
    </xf>
    <xf numFmtId="38" fontId="9" fillId="0" borderId="0" applyFont="0" applyFill="0" applyBorder="0" applyAlignment="0" applyProtection="0"/>
    <xf numFmtId="180" fontId="6" fillId="0" borderId="0"/>
    <xf numFmtId="178" fontId="4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9" fillId="0" borderId="0" applyFont="0" applyFill="0" applyBorder="0" applyAlignment="0" applyProtection="0"/>
    <xf numFmtId="181" fontId="6" fillId="0" borderId="0"/>
    <xf numFmtId="179" fontId="2" fillId="0" borderId="0"/>
    <xf numFmtId="38" fontId="10" fillId="2" borderId="0" applyNumberFormat="0" applyBorder="0" applyAlignment="0" applyProtection="0"/>
    <xf numFmtId="10" fontId="10" fillId="3" borderId="1" applyNumberFormat="0" applyBorder="0" applyAlignment="0" applyProtection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80" fontId="2" fillId="0" borderId="0"/>
    <xf numFmtId="0" fontId="11" fillId="0" borderId="0"/>
    <xf numFmtId="10" fontId="4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0" fontId="4" fillId="0" borderId="0"/>
    <xf numFmtId="177" fontId="7" fillId="0" borderId="0" applyFont="0" applyFill="0" applyBorder="0" applyAlignment="0" applyProtection="0"/>
    <xf numFmtId="178" fontId="8" fillId="0" borderId="0" applyFont="0" applyFill="0" applyBorder="0" applyAlignment="0" applyProtection="0"/>
    <xf numFmtId="0" fontId="1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4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86">
    <xf numFmtId="0" fontId="0" fillId="0" borderId="0" xfId="0"/>
    <xf numFmtId="176" fontId="16" fillId="0" borderId="0" xfId="0" applyNumberFormat="1" applyFont="1" applyBorder="1" applyAlignment="1" applyProtection="1">
      <alignment horizontal="center" vertical="center"/>
      <protection locked="0"/>
    </xf>
    <xf numFmtId="176" fontId="16" fillId="0" borderId="0" xfId="0" applyNumberFormat="1" applyFont="1" applyAlignment="1" applyProtection="1">
      <alignment horizontal="center" vertical="center"/>
      <protection locked="0"/>
    </xf>
    <xf numFmtId="176" fontId="16" fillId="0" borderId="0" xfId="0" applyNumberFormat="1" applyFont="1" applyBorder="1" applyAlignment="1" applyProtection="1">
      <alignment horizontal="right" vertical="center"/>
      <protection locked="0"/>
    </xf>
    <xf numFmtId="176" fontId="16" fillId="0" borderId="0" xfId="0" applyNumberFormat="1" applyFont="1" applyBorder="1" applyAlignment="1" applyProtection="1">
      <alignment horizontal="right"/>
      <protection locked="0"/>
    </xf>
    <xf numFmtId="176" fontId="13" fillId="0" borderId="0" xfId="0" applyNumberFormat="1" applyFont="1" applyBorder="1" applyAlignment="1" applyProtection="1">
      <alignment horizontal="center" vertical="center"/>
    </xf>
    <xf numFmtId="176" fontId="13" fillId="0" borderId="0" xfId="0" applyNumberFormat="1" applyFont="1" applyBorder="1" applyAlignment="1" applyProtection="1">
      <alignment horizontal="centerContinuous" vertical="center"/>
    </xf>
    <xf numFmtId="176" fontId="16" fillId="0" borderId="0" xfId="0" applyNumberFormat="1" applyFont="1" applyBorder="1" applyAlignment="1" applyProtection="1">
      <alignment horizontal="left"/>
      <protection locked="0"/>
    </xf>
    <xf numFmtId="176" fontId="16" fillId="0" borderId="0" xfId="0" applyNumberFormat="1" applyFont="1" applyAlignment="1" applyProtection="1">
      <alignment horizontal="right"/>
      <protection locked="0"/>
    </xf>
    <xf numFmtId="176" fontId="13" fillId="0" borderId="0" xfId="0" applyNumberFormat="1" applyFont="1" applyBorder="1" applyAlignment="1" applyProtection="1">
      <alignment horizontal="left" vertical="center"/>
    </xf>
    <xf numFmtId="176" fontId="15" fillId="0" borderId="0" xfId="0" applyNumberFormat="1" applyFont="1" applyBorder="1" applyAlignment="1" applyProtection="1">
      <alignment horizontal="right" vertical="center"/>
    </xf>
    <xf numFmtId="176" fontId="17" fillId="0" borderId="0" xfId="0" applyNumberFormat="1" applyFont="1" applyFill="1" applyAlignment="1" applyProtection="1">
      <alignment horizontal="left" vertical="center"/>
      <protection locked="0"/>
    </xf>
    <xf numFmtId="176" fontId="15" fillId="0" borderId="0" xfId="0" applyNumberFormat="1" applyFont="1" applyAlignment="1" applyProtection="1">
      <alignment horizontal="right" vertical="center"/>
    </xf>
    <xf numFmtId="176" fontId="17" fillId="0" borderId="0" xfId="0" applyNumberFormat="1" applyFont="1" applyBorder="1" applyAlignment="1" applyProtection="1">
      <alignment horizontal="right" vertical="center"/>
    </xf>
    <xf numFmtId="182" fontId="19" fillId="0" borderId="0" xfId="0" applyNumberFormat="1" applyFont="1" applyAlignment="1" applyProtection="1">
      <alignment horizontal="center" vertical="center"/>
      <protection locked="0"/>
    </xf>
    <xf numFmtId="182" fontId="20" fillId="0" borderId="0" xfId="0" applyNumberFormat="1" applyFont="1" applyAlignment="1" applyProtection="1">
      <alignment horizontal="center" vertical="center"/>
      <protection locked="0"/>
    </xf>
    <xf numFmtId="183" fontId="19" fillId="0" borderId="0" xfId="0" applyNumberFormat="1" applyFont="1" applyAlignment="1" applyProtection="1">
      <alignment horizontal="center" vertical="center"/>
      <protection locked="0"/>
    </xf>
    <xf numFmtId="182" fontId="19" fillId="0" borderId="0" xfId="0" applyNumberFormat="1" applyFont="1" applyAlignment="1" applyProtection="1">
      <alignment horizontal="right" vertical="center"/>
      <protection locked="0"/>
    </xf>
    <xf numFmtId="182" fontId="23" fillId="0" borderId="0" xfId="0" applyNumberFormat="1" applyFont="1" applyAlignment="1" applyProtection="1">
      <alignment horizontal="center" vertical="center"/>
      <protection locked="0"/>
    </xf>
    <xf numFmtId="183" fontId="23" fillId="0" borderId="0" xfId="0" applyNumberFormat="1" applyFont="1" applyAlignment="1" applyProtection="1">
      <alignment horizontal="right" vertical="center"/>
      <protection locked="0"/>
    </xf>
    <xf numFmtId="182" fontId="19" fillId="0" borderId="0" xfId="0" applyNumberFormat="1" applyFont="1" applyFill="1" applyAlignment="1" applyProtection="1">
      <alignment horizontal="center" vertical="center"/>
      <protection locked="0"/>
    </xf>
    <xf numFmtId="182" fontId="19" fillId="0" borderId="0" xfId="0" applyNumberFormat="1" applyFont="1" applyFill="1" applyAlignment="1" applyProtection="1">
      <alignment horizontal="right" vertical="center"/>
      <protection locked="0"/>
    </xf>
    <xf numFmtId="182" fontId="23" fillId="0" borderId="7" xfId="0" applyNumberFormat="1" applyFont="1" applyFill="1" applyBorder="1" applyAlignment="1" applyProtection="1">
      <alignment horizontal="center" vertical="center"/>
      <protection locked="0"/>
    </xf>
    <xf numFmtId="182" fontId="23" fillId="0" borderId="1" xfId="0" applyNumberFormat="1" applyFont="1" applyFill="1" applyBorder="1" applyAlignment="1" applyProtection="1">
      <alignment horizontal="center" vertical="center"/>
      <protection locked="0"/>
    </xf>
    <xf numFmtId="182" fontId="23" fillId="9" borderId="2" xfId="0" applyNumberFormat="1" applyFont="1" applyFill="1" applyBorder="1" applyAlignment="1" applyProtection="1">
      <alignment horizontal="center" vertical="center"/>
      <protection locked="0"/>
    </xf>
    <xf numFmtId="182" fontId="23" fillId="0" borderId="2" xfId="0" applyNumberFormat="1" applyFont="1" applyFill="1" applyBorder="1" applyAlignment="1" applyProtection="1">
      <alignment horizontal="center" vertical="center"/>
      <protection locked="0"/>
    </xf>
    <xf numFmtId="182" fontId="23" fillId="0" borderId="2" xfId="0" applyNumberFormat="1" applyFont="1" applyFill="1" applyBorder="1" applyAlignment="1" applyProtection="1">
      <alignment horizontal="right" vertical="center"/>
      <protection locked="0"/>
    </xf>
    <xf numFmtId="182" fontId="23" fillId="10" borderId="16" xfId="0" applyNumberFormat="1" applyFont="1" applyFill="1" applyBorder="1" applyAlignment="1" applyProtection="1">
      <alignment horizontal="center" vertical="center"/>
    </xf>
    <xf numFmtId="41" fontId="23" fillId="11" borderId="17" xfId="23" applyFont="1" applyFill="1" applyBorder="1" applyAlignment="1" applyProtection="1">
      <alignment horizontal="center" vertical="center"/>
    </xf>
    <xf numFmtId="185" fontId="23" fillId="10" borderId="17" xfId="0" applyNumberFormat="1" applyFont="1" applyFill="1" applyBorder="1" applyAlignment="1" applyProtection="1">
      <alignment horizontal="right" vertical="center"/>
    </xf>
    <xf numFmtId="183" fontId="23" fillId="10" borderId="17" xfId="0" applyNumberFormat="1" applyFont="1" applyFill="1" applyBorder="1" applyAlignment="1" applyProtection="1">
      <alignment horizontal="right" vertical="center"/>
    </xf>
    <xf numFmtId="186" fontId="23" fillId="10" borderId="17" xfId="0" applyNumberFormat="1" applyFont="1" applyFill="1" applyBorder="1" applyAlignment="1" applyProtection="1">
      <alignment horizontal="right" vertical="center"/>
    </xf>
    <xf numFmtId="182" fontId="23" fillId="10" borderId="18" xfId="50" applyNumberFormat="1" applyFont="1" applyFill="1" applyBorder="1" applyAlignment="1" applyProtection="1">
      <alignment horizontal="right" vertical="center"/>
    </xf>
    <xf numFmtId="183" fontId="23" fillId="10" borderId="18" xfId="50" applyNumberFormat="1" applyFont="1" applyFill="1" applyBorder="1" applyAlignment="1" applyProtection="1">
      <alignment vertical="center"/>
    </xf>
    <xf numFmtId="41" fontId="23" fillId="10" borderId="17" xfId="50" applyFont="1" applyFill="1" applyBorder="1" applyAlignment="1" applyProtection="1">
      <alignment vertical="center"/>
    </xf>
    <xf numFmtId="182" fontId="23" fillId="10" borderId="19" xfId="50" applyNumberFormat="1" applyFont="1" applyFill="1" applyBorder="1" applyAlignment="1" applyProtection="1">
      <alignment horizontal="right" vertical="center"/>
    </xf>
    <xf numFmtId="182" fontId="19" fillId="0" borderId="0" xfId="0" applyNumberFormat="1" applyFont="1" applyAlignment="1" applyProtection="1">
      <alignment horizontal="center" vertical="center"/>
    </xf>
    <xf numFmtId="182" fontId="23" fillId="12" borderId="20" xfId="0" applyNumberFormat="1" applyFont="1" applyFill="1" applyBorder="1" applyAlignment="1" applyProtection="1">
      <alignment horizontal="center" vertical="center"/>
    </xf>
    <xf numFmtId="41" fontId="23" fillId="13" borderId="21" xfId="23" applyFont="1" applyFill="1" applyBorder="1" applyAlignment="1" applyProtection="1">
      <alignment horizontal="center" vertical="center"/>
    </xf>
    <xf numFmtId="185" fontId="23" fillId="12" borderId="21" xfId="0" applyNumberFormat="1" applyFont="1" applyFill="1" applyBorder="1" applyAlignment="1" applyProtection="1">
      <alignment horizontal="right" vertical="center"/>
    </xf>
    <xf numFmtId="183" fontId="23" fillId="12" borderId="21" xfId="0" applyNumberFormat="1" applyFont="1" applyFill="1" applyBorder="1" applyAlignment="1" applyProtection="1">
      <alignment horizontal="right" vertical="center"/>
    </xf>
    <xf numFmtId="186" fontId="23" fillId="12" borderId="21" xfId="0" applyNumberFormat="1" applyFont="1" applyFill="1" applyBorder="1" applyAlignment="1" applyProtection="1">
      <alignment horizontal="right" vertical="center"/>
    </xf>
    <xf numFmtId="182" fontId="23" fillId="12" borderId="22" xfId="0" applyNumberFormat="1" applyFont="1" applyFill="1" applyBorder="1" applyAlignment="1" applyProtection="1">
      <alignment horizontal="right" vertical="center"/>
    </xf>
    <xf numFmtId="183" fontId="23" fillId="12" borderId="22" xfId="0" applyNumberFormat="1" applyFont="1" applyFill="1" applyBorder="1" applyAlignment="1" applyProtection="1">
      <alignment horizontal="right" vertical="center"/>
    </xf>
    <xf numFmtId="41" fontId="23" fillId="12" borderId="21" xfId="50" applyFont="1" applyFill="1" applyBorder="1" applyAlignment="1" applyProtection="1">
      <alignment vertical="center"/>
    </xf>
    <xf numFmtId="41" fontId="23" fillId="12" borderId="21" xfId="50" applyFont="1" applyFill="1" applyBorder="1" applyAlignment="1" applyProtection="1">
      <alignment horizontal="right" vertical="center"/>
    </xf>
    <xf numFmtId="182" fontId="19" fillId="12" borderId="23" xfId="50" applyNumberFormat="1" applyFont="1" applyFill="1" applyBorder="1" applyAlignment="1" applyProtection="1">
      <alignment horizontal="right" vertical="center"/>
    </xf>
    <xf numFmtId="182" fontId="23" fillId="3" borderId="20" xfId="0" applyNumberFormat="1" applyFont="1" applyFill="1" applyBorder="1" applyAlignment="1" applyProtection="1">
      <alignment horizontal="center" vertical="center"/>
      <protection locked="0"/>
    </xf>
    <xf numFmtId="41" fontId="19" fillId="3" borderId="21" xfId="23" applyFont="1" applyFill="1" applyBorder="1" applyAlignment="1" applyProtection="1">
      <alignment horizontal="center" vertical="center"/>
      <protection locked="0"/>
    </xf>
    <xf numFmtId="185" fontId="19" fillId="4" borderId="21" xfId="0" applyNumberFormat="1" applyFont="1" applyFill="1" applyBorder="1" applyAlignment="1" applyProtection="1">
      <alignment horizontal="right" vertical="center"/>
    </xf>
    <xf numFmtId="183" fontId="19" fillId="3" borderId="21" xfId="0" applyNumberFormat="1" applyFont="1" applyFill="1" applyBorder="1" applyAlignment="1" applyProtection="1">
      <alignment horizontal="right" vertical="center"/>
    </xf>
    <xf numFmtId="186" fontId="19" fillId="3" borderId="21" xfId="0" applyNumberFormat="1" applyFont="1" applyFill="1" applyBorder="1" applyAlignment="1" applyProtection="1">
      <alignment horizontal="right" vertical="center"/>
    </xf>
    <xf numFmtId="182" fontId="19" fillId="3" borderId="22" xfId="120" applyNumberFormat="1" applyFont="1" applyFill="1" applyBorder="1" applyAlignment="1" applyProtection="1">
      <alignment horizontal="right" vertical="center"/>
      <protection locked="0"/>
    </xf>
    <xf numFmtId="183" fontId="19" fillId="3" borderId="23" xfId="0" applyNumberFormat="1" applyFont="1" applyFill="1" applyBorder="1" applyAlignment="1" applyProtection="1">
      <alignment horizontal="right" vertical="center"/>
    </xf>
    <xf numFmtId="182" fontId="19" fillId="3" borderId="20" xfId="0" applyNumberFormat="1" applyFont="1" applyFill="1" applyBorder="1" applyAlignment="1" applyProtection="1">
      <alignment horizontal="center" vertical="center"/>
      <protection locked="0"/>
    </xf>
    <xf numFmtId="187" fontId="19" fillId="3" borderId="21" xfId="120" applyNumberFormat="1" applyFont="1" applyFill="1" applyBorder="1" applyAlignment="1" applyProtection="1">
      <alignment vertical="center"/>
    </xf>
    <xf numFmtId="187" fontId="19" fillId="3" borderId="21" xfId="120" applyNumberFormat="1" applyFont="1" applyFill="1" applyBorder="1" applyAlignment="1" applyProtection="1">
      <alignment vertical="center"/>
      <protection locked="0"/>
    </xf>
    <xf numFmtId="41" fontId="19" fillId="3" borderId="21" xfId="50" applyNumberFormat="1" applyFont="1" applyFill="1" applyBorder="1" applyAlignment="1" applyProtection="1">
      <alignment horizontal="right" vertical="center" shrinkToFit="1"/>
    </xf>
    <xf numFmtId="41" fontId="19" fillId="3" borderId="21" xfId="50" applyNumberFormat="1" applyFont="1" applyFill="1" applyBorder="1" applyAlignment="1" applyProtection="1">
      <alignment vertical="center" wrapText="1"/>
      <protection locked="0"/>
    </xf>
    <xf numFmtId="41" fontId="0" fillId="0" borderId="23" xfId="23" applyFont="1" applyBorder="1">
      <alignment vertical="center"/>
    </xf>
    <xf numFmtId="182" fontId="25" fillId="3" borderId="20" xfId="0" applyNumberFormat="1" applyFont="1" applyFill="1" applyBorder="1" applyAlignment="1" applyProtection="1">
      <alignment horizontal="center" vertical="center"/>
      <protection locked="0"/>
    </xf>
    <xf numFmtId="182" fontId="26" fillId="3" borderId="20" xfId="0" applyNumberFormat="1" applyFont="1" applyFill="1" applyBorder="1" applyAlignment="1" applyProtection="1">
      <alignment horizontal="center" vertical="center"/>
      <protection locked="0"/>
    </xf>
    <xf numFmtId="41" fontId="19" fillId="3" borderId="21" xfId="50" applyFont="1" applyFill="1" applyBorder="1" applyAlignment="1" applyProtection="1">
      <alignment horizontal="right" vertical="center" shrinkToFit="1"/>
    </xf>
    <xf numFmtId="41" fontId="19" fillId="3" borderId="21" xfId="50" applyNumberFormat="1" applyFont="1" applyFill="1" applyBorder="1" applyAlignment="1" applyProtection="1">
      <alignment horizontal="right" vertical="center"/>
      <protection locked="0"/>
    </xf>
    <xf numFmtId="41" fontId="19" fillId="7" borderId="21" xfId="0" applyNumberFormat="1" applyFont="1" applyFill="1" applyBorder="1" applyAlignment="1" applyProtection="1">
      <alignment horizontal="right" vertical="center"/>
      <protection locked="0"/>
    </xf>
    <xf numFmtId="182" fontId="23" fillId="12" borderId="20" xfId="0" applyNumberFormat="1" applyFont="1" applyFill="1" applyBorder="1" applyAlignment="1" applyProtection="1">
      <alignment horizontal="center" vertical="center"/>
      <protection locked="0"/>
    </xf>
    <xf numFmtId="41" fontId="23" fillId="13" borderId="21" xfId="23" applyFont="1" applyFill="1" applyBorder="1" applyAlignment="1" applyProtection="1">
      <alignment horizontal="center" vertical="center"/>
      <protection locked="0"/>
    </xf>
    <xf numFmtId="182" fontId="23" fillId="12" borderId="22" xfId="0" applyNumberFormat="1" applyFont="1" applyFill="1" applyBorder="1" applyAlignment="1" applyProtection="1">
      <alignment horizontal="right" vertical="center"/>
      <protection locked="0"/>
    </xf>
    <xf numFmtId="183" fontId="23" fillId="12" borderId="22" xfId="0" applyNumberFormat="1" applyFont="1" applyFill="1" applyBorder="1" applyAlignment="1" applyProtection="1">
      <alignment horizontal="right" vertical="center"/>
      <protection locked="0"/>
    </xf>
    <xf numFmtId="41" fontId="23" fillId="12" borderId="21" xfId="50" applyFont="1" applyFill="1" applyBorder="1" applyAlignment="1" applyProtection="1">
      <alignment vertical="center"/>
      <protection locked="0"/>
    </xf>
    <xf numFmtId="41" fontId="23" fillId="12" borderId="21" xfId="50" applyFont="1" applyFill="1" applyBorder="1" applyAlignment="1" applyProtection="1">
      <alignment horizontal="right" vertical="center"/>
      <protection locked="0"/>
    </xf>
    <xf numFmtId="182" fontId="19" fillId="12" borderId="23" xfId="50" applyNumberFormat="1" applyFont="1" applyFill="1" applyBorder="1" applyAlignment="1" applyProtection="1">
      <alignment horizontal="right" vertical="center"/>
      <protection locked="0"/>
    </xf>
    <xf numFmtId="187" fontId="19" fillId="7" borderId="21" xfId="0" applyNumberFormat="1" applyFont="1" applyFill="1" applyBorder="1" applyAlignment="1">
      <alignment vertical="center"/>
    </xf>
    <xf numFmtId="41" fontId="19" fillId="3" borderId="21" xfId="50" applyNumberFormat="1" applyFont="1" applyFill="1" applyBorder="1" applyAlignment="1" applyProtection="1">
      <alignment horizontal="right" vertical="center"/>
    </xf>
    <xf numFmtId="182" fontId="19" fillId="12" borderId="23" xfId="0" applyNumberFormat="1" applyFont="1" applyFill="1" applyBorder="1" applyAlignment="1" applyProtection="1">
      <alignment horizontal="right" vertical="center"/>
      <protection locked="0"/>
    </xf>
    <xf numFmtId="182" fontId="23" fillId="3" borderId="24" xfId="0" applyNumberFormat="1" applyFont="1" applyFill="1" applyBorder="1" applyAlignment="1" applyProtection="1">
      <alignment horizontal="center" vertical="center"/>
      <protection locked="0"/>
    </xf>
    <xf numFmtId="41" fontId="19" fillId="3" borderId="25" xfId="23" applyFont="1" applyFill="1" applyBorder="1" applyAlignment="1" applyProtection="1">
      <alignment horizontal="center" vertical="center"/>
      <protection locked="0"/>
    </xf>
    <xf numFmtId="185" fontId="19" fillId="4" borderId="25" xfId="0" applyNumberFormat="1" applyFont="1" applyFill="1" applyBorder="1" applyAlignment="1" applyProtection="1">
      <alignment horizontal="right" vertical="center"/>
    </xf>
    <xf numFmtId="183" fontId="19" fillId="3" borderId="25" xfId="0" applyNumberFormat="1" applyFont="1" applyFill="1" applyBorder="1" applyAlignment="1" applyProtection="1">
      <alignment horizontal="right" vertical="center"/>
    </xf>
    <xf numFmtId="186" fontId="19" fillId="3" borderId="25" xfId="0" applyNumberFormat="1" applyFont="1" applyFill="1" applyBorder="1" applyAlignment="1" applyProtection="1">
      <alignment horizontal="right" vertical="center"/>
    </xf>
    <xf numFmtId="182" fontId="19" fillId="3" borderId="26" xfId="120" applyNumberFormat="1" applyFont="1" applyFill="1" applyBorder="1" applyAlignment="1" applyProtection="1">
      <alignment horizontal="right" vertical="center"/>
      <protection locked="0"/>
    </xf>
    <xf numFmtId="183" fontId="19" fillId="3" borderId="27" xfId="0" applyNumberFormat="1" applyFont="1" applyFill="1" applyBorder="1" applyAlignment="1" applyProtection="1">
      <alignment horizontal="right" vertical="center"/>
    </xf>
    <xf numFmtId="182" fontId="19" fillId="3" borderId="24" xfId="0" applyNumberFormat="1" applyFont="1" applyFill="1" applyBorder="1" applyAlignment="1" applyProtection="1">
      <alignment horizontal="center" vertical="center"/>
      <protection locked="0"/>
    </xf>
    <xf numFmtId="187" fontId="19" fillId="3" borderId="25" xfId="120" applyNumberFormat="1" applyFont="1" applyFill="1" applyBorder="1" applyAlignment="1" applyProtection="1">
      <alignment vertical="center"/>
    </xf>
    <xf numFmtId="187" fontId="19" fillId="3" borderId="25" xfId="120" applyNumberFormat="1" applyFont="1" applyFill="1" applyBorder="1" applyAlignment="1" applyProtection="1">
      <alignment vertical="center"/>
      <protection locked="0"/>
    </xf>
    <xf numFmtId="41" fontId="19" fillId="3" borderId="25" xfId="50" applyNumberFormat="1" applyFont="1" applyFill="1" applyBorder="1" applyAlignment="1" applyProtection="1">
      <alignment horizontal="right" vertical="center"/>
    </xf>
    <xf numFmtId="41" fontId="19" fillId="3" borderId="25" xfId="50" applyNumberFormat="1" applyFont="1" applyFill="1" applyBorder="1" applyAlignment="1" applyProtection="1">
      <alignment horizontal="right" vertical="center"/>
      <protection locked="0"/>
    </xf>
    <xf numFmtId="41" fontId="0" fillId="0" borderId="27" xfId="23" applyFont="1" applyBorder="1">
      <alignment vertical="center"/>
    </xf>
    <xf numFmtId="183" fontId="27" fillId="0" borderId="0" xfId="0" applyNumberFormat="1" applyFont="1" applyBorder="1" applyAlignment="1" applyProtection="1">
      <alignment vertical="center"/>
      <protection locked="0"/>
    </xf>
    <xf numFmtId="183" fontId="23" fillId="0" borderId="0" xfId="0" applyNumberFormat="1" applyFont="1" applyBorder="1" applyAlignment="1" applyProtection="1">
      <alignment vertical="center"/>
      <protection locked="0"/>
    </xf>
    <xf numFmtId="182" fontId="19" fillId="0" borderId="0" xfId="0" applyNumberFormat="1" applyFont="1" applyBorder="1" applyAlignment="1" applyProtection="1">
      <alignment horizontal="center" vertical="center"/>
      <protection locked="0"/>
    </xf>
    <xf numFmtId="185" fontId="18" fillId="14" borderId="22" xfId="0" applyNumberFormat="1" applyFont="1" applyFill="1" applyBorder="1" applyAlignment="1" applyProtection="1">
      <alignment horizontal="right" vertical="center"/>
    </xf>
    <xf numFmtId="185" fontId="18" fillId="12" borderId="22" xfId="0" applyNumberFormat="1" applyFont="1" applyFill="1" applyBorder="1" applyAlignment="1" applyProtection="1">
      <alignment horizontal="right" vertical="center"/>
    </xf>
    <xf numFmtId="187" fontId="2" fillId="15" borderId="22" xfId="120" applyNumberFormat="1" applyFont="1" applyFill="1" applyBorder="1" applyProtection="1">
      <alignment vertical="center"/>
      <protection locked="0"/>
    </xf>
    <xf numFmtId="187" fontId="2" fillId="3" borderId="22" xfId="120" applyNumberFormat="1" applyFont="1" applyFill="1" applyBorder="1" applyProtection="1">
      <alignment vertical="center"/>
      <protection locked="0"/>
    </xf>
    <xf numFmtId="185" fontId="18" fillId="14" borderId="22" xfId="0" applyNumberFormat="1" applyFont="1" applyFill="1" applyBorder="1" applyAlignment="1" applyProtection="1">
      <alignment horizontal="right" vertical="center"/>
      <protection locked="0"/>
    </xf>
    <xf numFmtId="185" fontId="18" fillId="12" borderId="22" xfId="0" applyNumberFormat="1" applyFont="1" applyFill="1" applyBorder="1" applyAlignment="1" applyProtection="1">
      <alignment horizontal="right" vertical="center"/>
      <protection locked="0"/>
    </xf>
    <xf numFmtId="187" fontId="2" fillId="15" borderId="26" xfId="120" applyNumberFormat="1" applyFont="1" applyFill="1" applyBorder="1" applyProtection="1">
      <alignment vertical="center"/>
      <protection locked="0"/>
    </xf>
    <xf numFmtId="187" fontId="2" fillId="3" borderId="26" xfId="120" applyNumberFormat="1" applyFont="1" applyFill="1" applyBorder="1" applyProtection="1">
      <alignment vertical="center"/>
      <protection locked="0"/>
    </xf>
    <xf numFmtId="41" fontId="28" fillId="0" borderId="0" xfId="23" applyFont="1" applyFill="1" applyBorder="1" applyAlignment="1" applyProtection="1">
      <alignment horizontal="centerContinuous" vertical="center"/>
      <protection locked="0"/>
    </xf>
    <xf numFmtId="41" fontId="28" fillId="0" borderId="0" xfId="23" applyFont="1" applyFill="1" applyBorder="1" applyAlignment="1" applyProtection="1">
      <alignment horizontal="center" vertical="center"/>
      <protection locked="0"/>
    </xf>
    <xf numFmtId="41" fontId="28" fillId="0" borderId="0" xfId="23" applyFont="1" applyFill="1" applyBorder="1" applyAlignment="1" applyProtection="1">
      <alignment vertical="center"/>
      <protection locked="0"/>
    </xf>
    <xf numFmtId="41" fontId="30" fillId="0" borderId="0" xfId="23" applyFont="1" applyFill="1" applyBorder="1" applyAlignment="1" applyProtection="1">
      <alignment vertical="center"/>
      <protection locked="0"/>
    </xf>
    <xf numFmtId="41" fontId="30" fillId="0" borderId="0" xfId="23" applyFont="1" applyFill="1" applyBorder="1" applyAlignment="1" applyProtection="1">
      <alignment horizontal="center" vertical="center"/>
      <protection locked="0"/>
    </xf>
    <xf numFmtId="41" fontId="28" fillId="0" borderId="0" xfId="23" applyFont="1" applyBorder="1" applyAlignment="1" applyProtection="1">
      <alignment horizontal="center" vertical="center"/>
      <protection locked="0"/>
    </xf>
    <xf numFmtId="41" fontId="28" fillId="0" borderId="0" xfId="23" applyFont="1" applyBorder="1" applyAlignment="1" applyProtection="1">
      <alignment horizontal="centerContinuous" vertical="center"/>
      <protection locked="0"/>
    </xf>
    <xf numFmtId="41" fontId="31" fillId="0" borderId="0" xfId="23" applyFont="1" applyAlignment="1" applyProtection="1">
      <protection locked="0"/>
    </xf>
    <xf numFmtId="41" fontId="32" fillId="0" borderId="0" xfId="23" applyFont="1" applyFill="1" applyBorder="1" applyAlignment="1" applyProtection="1">
      <alignment horizontal="center" vertical="center"/>
      <protection locked="0"/>
    </xf>
    <xf numFmtId="41" fontId="35" fillId="0" borderId="0" xfId="23" applyFont="1" applyBorder="1" applyAlignment="1" applyProtection="1">
      <alignment horizontal="center" vertical="center"/>
      <protection locked="0"/>
    </xf>
    <xf numFmtId="41" fontId="35" fillId="0" borderId="0" xfId="23" applyFont="1" applyFill="1" applyBorder="1" applyAlignment="1" applyProtection="1">
      <alignment vertical="center"/>
      <protection locked="0"/>
    </xf>
    <xf numFmtId="41" fontId="35" fillId="0" borderId="0" xfId="23" applyFont="1" applyBorder="1" applyAlignment="1" applyProtection="1">
      <alignment vertical="center"/>
      <protection locked="0"/>
    </xf>
    <xf numFmtId="41" fontId="35" fillId="0" borderId="0" xfId="23" applyFont="1" applyFill="1" applyBorder="1" applyAlignment="1" applyProtection="1">
      <alignment horizontal="centerContinuous" vertical="center"/>
      <protection locked="0"/>
    </xf>
    <xf numFmtId="41" fontId="35" fillId="0" borderId="0" xfId="23" applyFont="1" applyFill="1" applyBorder="1" applyAlignment="1" applyProtection="1">
      <alignment horizontal="center" vertical="center"/>
      <protection locked="0"/>
    </xf>
    <xf numFmtId="41" fontId="35" fillId="0" borderId="0" xfId="23" applyFont="1" applyBorder="1" applyAlignment="1" applyProtection="1">
      <alignment horizontal="right" vertical="center"/>
      <protection locked="0"/>
    </xf>
    <xf numFmtId="41" fontId="0" fillId="0" borderId="0" xfId="23" applyFont="1" applyAlignment="1" applyProtection="1">
      <protection locked="0"/>
    </xf>
    <xf numFmtId="41" fontId="6" fillId="0" borderId="31" xfId="23" applyFont="1" applyBorder="1" applyAlignment="1" applyProtection="1">
      <protection locked="0"/>
    </xf>
    <xf numFmtId="41" fontId="36" fillId="12" borderId="3" xfId="23" applyFont="1" applyFill="1" applyBorder="1" applyAlignment="1" applyProtection="1">
      <alignment horizontal="center" vertical="center" shrinkToFit="1"/>
      <protection locked="0"/>
    </xf>
    <xf numFmtId="41" fontId="36" fillId="3" borderId="3" xfId="23" applyFont="1" applyFill="1" applyBorder="1" applyAlignment="1" applyProtection="1">
      <alignment horizontal="center" vertical="center" shrinkToFit="1"/>
      <protection locked="0"/>
    </xf>
    <xf numFmtId="41" fontId="36" fillId="0" borderId="3" xfId="23" applyFont="1" applyFill="1" applyBorder="1" applyAlignment="1" applyProtection="1">
      <alignment horizontal="center" vertical="center" shrinkToFit="1"/>
      <protection locked="0"/>
    </xf>
    <xf numFmtId="41" fontId="36" fillId="0" borderId="33" xfId="23" applyFont="1" applyFill="1" applyBorder="1" applyAlignment="1" applyProtection="1">
      <alignment horizontal="center" vertical="center" shrinkToFit="1"/>
      <protection locked="0"/>
    </xf>
    <xf numFmtId="41" fontId="6" fillId="0" borderId="0" xfId="23" applyFont="1" applyBorder="1" applyAlignment="1" applyProtection="1">
      <protection locked="0"/>
    </xf>
    <xf numFmtId="41" fontId="37" fillId="16" borderId="32" xfId="23" applyFont="1" applyFill="1" applyBorder="1" applyAlignment="1" applyProtection="1">
      <alignment horizontal="center" vertical="center"/>
    </xf>
    <xf numFmtId="41" fontId="37" fillId="16" borderId="3" xfId="23" applyFont="1" applyFill="1" applyBorder="1" applyAlignment="1" applyProtection="1">
      <alignment horizontal="right" vertical="center" shrinkToFit="1"/>
    </xf>
    <xf numFmtId="41" fontId="37" fillId="16" borderId="33" xfId="23" applyFont="1" applyFill="1" applyBorder="1" applyAlignment="1" applyProtection="1">
      <alignment horizontal="right" vertical="center" shrinkToFit="1"/>
    </xf>
    <xf numFmtId="41" fontId="23" fillId="0" borderId="0" xfId="23" applyFont="1" applyFill="1" applyBorder="1" applyAlignment="1" applyProtection="1"/>
    <xf numFmtId="41" fontId="36" fillId="0" borderId="32" xfId="23" applyFont="1" applyFill="1" applyBorder="1" applyAlignment="1" applyProtection="1">
      <alignment horizontal="center" vertical="center"/>
      <protection locked="0"/>
    </xf>
    <xf numFmtId="41" fontId="36" fillId="16" borderId="3" xfId="23" applyFont="1" applyFill="1" applyBorder="1" applyAlignment="1" applyProtection="1">
      <alignment horizontal="right" vertical="center" shrinkToFit="1"/>
    </xf>
    <xf numFmtId="187" fontId="36" fillId="0" borderId="3" xfId="0" applyNumberFormat="1" applyFont="1" applyBorder="1" applyAlignment="1" applyProtection="1">
      <alignment vertical="center"/>
    </xf>
    <xf numFmtId="187" fontId="38" fillId="0" borderId="3" xfId="0" applyNumberFormat="1" applyFont="1" applyBorder="1" applyAlignment="1">
      <alignment vertical="center"/>
    </xf>
    <xf numFmtId="187" fontId="38" fillId="0" borderId="34" xfId="0" applyNumberFormat="1" applyFont="1" applyBorder="1" applyAlignment="1">
      <alignment vertical="center"/>
    </xf>
    <xf numFmtId="187" fontId="39" fillId="0" borderId="3" xfId="0" applyNumberFormat="1" applyFont="1" applyBorder="1" applyAlignment="1">
      <alignment vertical="center"/>
    </xf>
    <xf numFmtId="0" fontId="38" fillId="0" borderId="3" xfId="0" applyNumberFormat="1" applyFont="1" applyBorder="1" applyAlignment="1">
      <alignment vertical="center"/>
    </xf>
    <xf numFmtId="0" fontId="38" fillId="0" borderId="33" xfId="0" applyNumberFormat="1" applyFont="1" applyBorder="1" applyAlignment="1">
      <alignment vertical="center"/>
    </xf>
    <xf numFmtId="41" fontId="23" fillId="0" borderId="0" xfId="23" applyFont="1" applyFill="1" applyBorder="1" applyAlignment="1" applyProtection="1">
      <protection locked="0"/>
    </xf>
    <xf numFmtId="41" fontId="19" fillId="0" borderId="0" xfId="23" applyFont="1" applyFill="1" applyBorder="1" applyAlignment="1" applyProtection="1">
      <protection locked="0"/>
    </xf>
    <xf numFmtId="187" fontId="38" fillId="0" borderId="33" xfId="0" applyNumberFormat="1" applyFont="1" applyBorder="1" applyAlignment="1">
      <alignment vertical="center"/>
    </xf>
    <xf numFmtId="41" fontId="19" fillId="0" borderId="0" xfId="23" applyFont="1" applyFill="1" applyBorder="1" applyAlignment="1" applyProtection="1">
      <alignment horizontal="center"/>
      <protection locked="0"/>
    </xf>
    <xf numFmtId="41" fontId="23" fillId="0" borderId="0" xfId="23" applyFont="1" applyFill="1" applyBorder="1" applyAlignment="1" applyProtection="1">
      <alignment horizontal="center"/>
      <protection locked="0"/>
    </xf>
    <xf numFmtId="187" fontId="38" fillId="0" borderId="3" xfId="0" applyNumberFormat="1" applyFont="1" applyFill="1" applyBorder="1" applyAlignment="1">
      <alignment vertical="center"/>
    </xf>
    <xf numFmtId="187" fontId="38" fillId="0" borderId="35" xfId="0" applyNumberFormat="1" applyFont="1" applyBorder="1" applyAlignment="1">
      <alignment vertical="center"/>
    </xf>
    <xf numFmtId="187" fontId="0" fillId="0" borderId="3" xfId="0" applyNumberFormat="1" applyBorder="1" applyAlignment="1">
      <alignment vertical="center"/>
    </xf>
    <xf numFmtId="187" fontId="36" fillId="0" borderId="34" xfId="0" applyNumberFormat="1" applyFont="1" applyBorder="1" applyAlignment="1" applyProtection="1">
      <alignment vertical="center"/>
    </xf>
    <xf numFmtId="41" fontId="37" fillId="10" borderId="36" xfId="23" applyFont="1" applyFill="1" applyBorder="1" applyAlignment="1" applyProtection="1">
      <alignment horizontal="center" vertical="center"/>
      <protection locked="0"/>
    </xf>
    <xf numFmtId="41" fontId="37" fillId="10" borderId="37" xfId="23" applyFont="1" applyFill="1" applyBorder="1" applyAlignment="1" applyProtection="1">
      <alignment horizontal="right" vertical="center" shrinkToFit="1"/>
    </xf>
    <xf numFmtId="187" fontId="37" fillId="10" borderId="37" xfId="0" applyNumberFormat="1" applyFont="1" applyFill="1" applyBorder="1" applyAlignment="1" applyProtection="1">
      <alignment vertical="center"/>
    </xf>
    <xf numFmtId="187" fontId="37" fillId="10" borderId="37" xfId="0" applyNumberFormat="1" applyFont="1" applyFill="1" applyBorder="1" applyAlignment="1" applyProtection="1">
      <alignment vertical="center"/>
      <protection locked="0"/>
    </xf>
    <xf numFmtId="187" fontId="37" fillId="10" borderId="38" xfId="0" applyNumberFormat="1" applyFont="1" applyFill="1" applyBorder="1" applyAlignment="1" applyProtection="1">
      <alignment vertical="center"/>
    </xf>
    <xf numFmtId="187" fontId="37" fillId="10" borderId="39" xfId="0" applyNumberFormat="1" applyFont="1" applyFill="1" applyBorder="1" applyAlignment="1" applyProtection="1">
      <alignment vertical="center"/>
    </xf>
    <xf numFmtId="187" fontId="37" fillId="10" borderId="40" xfId="0" applyNumberFormat="1" applyFont="1" applyFill="1" applyBorder="1" applyAlignment="1" applyProtection="1">
      <alignment vertical="center"/>
    </xf>
    <xf numFmtId="41" fontId="0" fillId="0" borderId="0" xfId="23" applyFont="1" applyFill="1" applyAlignment="1" applyProtection="1">
      <protection locked="0"/>
    </xf>
    <xf numFmtId="187" fontId="39" fillId="0" borderId="41" xfId="0" applyNumberFormat="1" applyFont="1" applyBorder="1" applyAlignment="1">
      <alignment vertical="center"/>
    </xf>
    <xf numFmtId="41" fontId="6" fillId="0" borderId="0" xfId="23" applyFont="1" applyAlignment="1" applyProtection="1">
      <protection locked="0"/>
    </xf>
    <xf numFmtId="41" fontId="37" fillId="17" borderId="32" xfId="23" applyFont="1" applyFill="1" applyBorder="1" applyAlignment="1" applyProtection="1">
      <alignment horizontal="center" vertical="center"/>
    </xf>
    <xf numFmtId="41" fontId="37" fillId="17" borderId="3" xfId="23" applyFont="1" applyFill="1" applyBorder="1" applyAlignment="1" applyProtection="1">
      <alignment horizontal="right" vertical="center" shrinkToFit="1"/>
    </xf>
    <xf numFmtId="41" fontId="37" fillId="17" borderId="33" xfId="23" applyFont="1" applyFill="1" applyBorder="1" applyAlignment="1" applyProtection="1">
      <alignment horizontal="right" vertical="center" shrinkToFit="1"/>
    </xf>
    <xf numFmtId="176" fontId="15" fillId="8" borderId="45" xfId="0" applyNumberFormat="1" applyFont="1" applyFill="1" applyBorder="1" applyAlignment="1" applyProtection="1">
      <alignment horizontal="center" vertical="center"/>
      <protection locked="0"/>
    </xf>
    <xf numFmtId="176" fontId="15" fillId="8" borderId="46" xfId="0" applyNumberFormat="1" applyFont="1" applyFill="1" applyBorder="1" applyAlignment="1" applyProtection="1">
      <alignment horizontal="center" vertical="center"/>
      <protection locked="0"/>
    </xf>
    <xf numFmtId="176" fontId="15" fillId="8" borderId="1" xfId="0" applyNumberFormat="1" applyFont="1" applyFill="1" applyBorder="1" applyAlignment="1" applyProtection="1">
      <alignment horizontal="center" vertical="center"/>
    </xf>
    <xf numFmtId="176" fontId="15" fillId="8" borderId="1" xfId="0" applyNumberFormat="1" applyFont="1" applyFill="1" applyBorder="1" applyAlignment="1" applyProtection="1">
      <alignment horizontal="center" vertical="center"/>
      <protection locked="0"/>
    </xf>
    <xf numFmtId="176" fontId="17" fillId="6" borderId="48" xfId="0" applyNumberFormat="1" applyFont="1" applyFill="1" applyBorder="1" applyAlignment="1" applyProtection="1">
      <alignment horizontal="center" vertical="center"/>
      <protection locked="0"/>
    </xf>
    <xf numFmtId="41" fontId="15" fillId="6" borderId="49" xfId="23" applyFont="1" applyFill="1" applyBorder="1" applyAlignment="1" applyProtection="1">
      <alignment horizontal="right" vertical="center"/>
    </xf>
    <xf numFmtId="41" fontId="15" fillId="6" borderId="44" xfId="23" applyFont="1" applyFill="1" applyBorder="1" applyAlignment="1" applyProtection="1">
      <alignment horizontal="right" vertical="center"/>
    </xf>
    <xf numFmtId="176" fontId="14" fillId="0" borderId="50" xfId="0" applyNumberFormat="1" applyFont="1" applyBorder="1" applyAlignment="1" applyProtection="1">
      <alignment horizontal="center" vertical="center"/>
      <protection locked="0"/>
    </xf>
    <xf numFmtId="41" fontId="16" fillId="0" borderId="51" xfId="23" applyFont="1" applyBorder="1" applyAlignment="1" applyProtection="1">
      <alignment horizontal="center" vertical="center"/>
      <protection locked="0"/>
    </xf>
    <xf numFmtId="41" fontId="16" fillId="4" borderId="51" xfId="23" applyFont="1" applyFill="1" applyBorder="1" applyAlignment="1" applyProtection="1">
      <alignment horizontal="center" vertical="center"/>
    </xf>
    <xf numFmtId="41" fontId="16" fillId="0" borderId="52" xfId="23" applyFont="1" applyBorder="1" applyAlignment="1" applyProtection="1">
      <alignment horizontal="center" vertical="center"/>
      <protection locked="0"/>
    </xf>
    <xf numFmtId="41" fontId="16" fillId="0" borderId="53" xfId="23" applyFont="1" applyBorder="1" applyAlignment="1" applyProtection="1">
      <alignment horizontal="center" vertical="center"/>
      <protection locked="0"/>
    </xf>
    <xf numFmtId="41" fontId="16" fillId="4" borderId="53" xfId="23" applyFont="1" applyFill="1" applyBorder="1" applyAlignment="1" applyProtection="1">
      <alignment horizontal="center" vertical="center"/>
    </xf>
    <xf numFmtId="41" fontId="16" fillId="0" borderId="54" xfId="23" applyFont="1" applyBorder="1" applyAlignment="1" applyProtection="1">
      <alignment horizontal="center" vertical="center"/>
      <protection locked="0"/>
    </xf>
    <xf numFmtId="176" fontId="14" fillId="0" borderId="55" xfId="0" applyNumberFormat="1" applyFont="1" applyBorder="1" applyAlignment="1" applyProtection="1">
      <alignment horizontal="center" vertical="center"/>
      <protection locked="0"/>
    </xf>
    <xf numFmtId="41" fontId="16" fillId="0" borderId="56" xfId="23" applyFont="1" applyBorder="1" applyAlignment="1" applyProtection="1">
      <alignment horizontal="center" vertical="center"/>
      <protection locked="0"/>
    </xf>
    <xf numFmtId="41" fontId="16" fillId="4" borderId="56" xfId="23" applyFont="1" applyFill="1" applyBorder="1" applyAlignment="1" applyProtection="1">
      <alignment horizontal="center" vertical="center"/>
    </xf>
    <xf numFmtId="41" fontId="16" fillId="0" borderId="57" xfId="23" applyFont="1" applyBorder="1" applyAlignment="1" applyProtection="1">
      <alignment horizontal="center" vertical="center"/>
      <protection locked="0"/>
    </xf>
    <xf numFmtId="176" fontId="14" fillId="0" borderId="58" xfId="0" applyNumberFormat="1" applyFont="1" applyBorder="1" applyAlignment="1" applyProtection="1">
      <alignment horizontal="center" vertical="center"/>
      <protection locked="0"/>
    </xf>
    <xf numFmtId="176" fontId="17" fillId="6" borderId="59" xfId="0" applyNumberFormat="1" applyFont="1" applyFill="1" applyBorder="1" applyAlignment="1" applyProtection="1">
      <alignment horizontal="center" vertical="center"/>
      <protection locked="0"/>
    </xf>
    <xf numFmtId="41" fontId="15" fillId="6" borderId="60" xfId="23" applyFont="1" applyFill="1" applyBorder="1" applyAlignment="1" applyProtection="1">
      <alignment horizontal="right" vertical="center"/>
    </xf>
    <xf numFmtId="41" fontId="15" fillId="6" borderId="61" xfId="23" applyFont="1" applyFill="1" applyBorder="1" applyAlignment="1" applyProtection="1">
      <alignment horizontal="right" vertical="center"/>
    </xf>
    <xf numFmtId="176" fontId="17" fillId="6" borderId="62" xfId="0" applyNumberFormat="1" applyFont="1" applyFill="1" applyBorder="1" applyAlignment="1" applyProtection="1">
      <alignment horizontal="center" vertical="center"/>
      <protection locked="0"/>
    </xf>
    <xf numFmtId="41" fontId="15" fillId="6" borderId="42" xfId="23" applyFont="1" applyFill="1" applyBorder="1" applyAlignment="1" applyProtection="1">
      <alignment horizontal="right" vertical="center"/>
    </xf>
    <xf numFmtId="41" fontId="15" fillId="6" borderId="43" xfId="23" applyFont="1" applyFill="1" applyBorder="1" applyAlignment="1" applyProtection="1">
      <alignment horizontal="right" vertical="center"/>
    </xf>
    <xf numFmtId="176" fontId="14" fillId="0" borderId="63" xfId="0" applyNumberFormat="1" applyFont="1" applyBorder="1" applyAlignment="1" applyProtection="1">
      <alignment horizontal="center" vertical="center"/>
      <protection locked="0"/>
    </xf>
    <xf numFmtId="41" fontId="16" fillId="0" borderId="64" xfId="23" applyFont="1" applyBorder="1" applyAlignment="1" applyProtection="1">
      <alignment horizontal="center" vertical="center"/>
      <protection locked="0"/>
    </xf>
    <xf numFmtId="41" fontId="16" fillId="4" borderId="64" xfId="23" applyFont="1" applyFill="1" applyBorder="1" applyAlignment="1" applyProtection="1">
      <alignment horizontal="center" vertical="center"/>
    </xf>
    <xf numFmtId="41" fontId="16" fillId="0" borderId="65" xfId="23" applyFont="1" applyBorder="1" applyAlignment="1" applyProtection="1">
      <alignment horizontal="center" vertical="center"/>
      <protection locked="0"/>
    </xf>
    <xf numFmtId="176" fontId="14" fillId="0" borderId="66" xfId="0" applyNumberFormat="1" applyFont="1" applyBorder="1" applyAlignment="1" applyProtection="1">
      <alignment horizontal="center" vertical="center"/>
      <protection locked="0"/>
    </xf>
    <xf numFmtId="41" fontId="16" fillId="0" borderId="67" xfId="23" applyFont="1" applyBorder="1" applyAlignment="1" applyProtection="1">
      <alignment horizontal="center" vertical="center"/>
      <protection locked="0"/>
    </xf>
    <xf numFmtId="41" fontId="16" fillId="0" borderId="68" xfId="23" applyFont="1" applyBorder="1" applyAlignment="1" applyProtection="1">
      <alignment horizontal="center" vertical="center"/>
      <protection locked="0"/>
    </xf>
    <xf numFmtId="176" fontId="14" fillId="0" borderId="69" xfId="0" applyNumberFormat="1" applyFont="1" applyBorder="1" applyAlignment="1" applyProtection="1">
      <alignment horizontal="center" vertical="center"/>
      <protection locked="0"/>
    </xf>
    <xf numFmtId="41" fontId="16" fillId="0" borderId="70" xfId="23" applyFont="1" applyBorder="1" applyAlignment="1" applyProtection="1">
      <alignment horizontal="center" vertical="center"/>
      <protection locked="0"/>
    </xf>
    <xf numFmtId="41" fontId="16" fillId="4" borderId="70" xfId="23" applyFont="1" applyFill="1" applyBorder="1" applyAlignment="1" applyProtection="1">
      <alignment horizontal="center" vertical="center"/>
    </xf>
    <xf numFmtId="41" fontId="16" fillId="0" borderId="71" xfId="23" applyFont="1" applyBorder="1" applyAlignment="1" applyProtection="1">
      <alignment horizontal="center" vertical="center"/>
      <protection locked="0"/>
    </xf>
    <xf numFmtId="176" fontId="14" fillId="0" borderId="72" xfId="0" applyNumberFormat="1" applyFont="1" applyBorder="1" applyAlignment="1" applyProtection="1">
      <alignment horizontal="center" vertical="center"/>
      <protection locked="0"/>
    </xf>
    <xf numFmtId="41" fontId="16" fillId="0" borderId="73" xfId="23" applyFont="1" applyBorder="1" applyAlignment="1" applyProtection="1">
      <alignment horizontal="center" vertical="center"/>
      <protection locked="0"/>
    </xf>
    <xf numFmtId="41" fontId="16" fillId="4" borderId="73" xfId="23" applyFont="1" applyFill="1" applyBorder="1" applyAlignment="1" applyProtection="1">
      <alignment horizontal="center" vertical="center"/>
    </xf>
    <xf numFmtId="41" fontId="16" fillId="0" borderId="74" xfId="23" applyFont="1" applyBorder="1" applyAlignment="1" applyProtection="1">
      <alignment horizontal="center" vertical="center"/>
      <protection locked="0"/>
    </xf>
    <xf numFmtId="176" fontId="14" fillId="0" borderId="75" xfId="0" applyNumberFormat="1" applyFont="1" applyBorder="1" applyAlignment="1" applyProtection="1">
      <alignment horizontal="center" vertical="center"/>
      <protection locked="0"/>
    </xf>
    <xf numFmtId="41" fontId="16" fillId="0" borderId="76" xfId="23" applyFont="1" applyBorder="1" applyAlignment="1" applyProtection="1">
      <alignment horizontal="center" vertical="center"/>
      <protection locked="0"/>
    </xf>
    <xf numFmtId="41" fontId="16" fillId="4" borderId="76" xfId="23" applyFont="1" applyFill="1" applyBorder="1" applyAlignment="1" applyProtection="1">
      <alignment horizontal="center" vertical="center"/>
    </xf>
    <xf numFmtId="41" fontId="16" fillId="0" borderId="77" xfId="23" applyFont="1" applyBorder="1" applyAlignment="1" applyProtection="1">
      <alignment horizontal="center" vertical="center"/>
      <protection locked="0"/>
    </xf>
    <xf numFmtId="176" fontId="17" fillId="6" borderId="55" xfId="0" applyNumberFormat="1" applyFont="1" applyFill="1" applyBorder="1" applyAlignment="1" applyProtection="1">
      <alignment horizontal="center" vertical="center"/>
      <protection locked="0"/>
    </xf>
    <xf numFmtId="176" fontId="17" fillId="6" borderId="1" xfId="0" applyNumberFormat="1" applyFont="1" applyFill="1" applyBorder="1" applyAlignment="1" applyProtection="1">
      <alignment horizontal="center" vertical="center"/>
      <protection locked="0"/>
    </xf>
    <xf numFmtId="176" fontId="15" fillId="8" borderId="78" xfId="0" applyNumberFormat="1" applyFont="1" applyFill="1" applyBorder="1" applyAlignment="1" applyProtection="1">
      <alignment horizontal="center" vertical="center"/>
      <protection locked="0"/>
    </xf>
    <xf numFmtId="41" fontId="15" fillId="6" borderId="79" xfId="23" applyFont="1" applyFill="1" applyBorder="1" applyAlignment="1" applyProtection="1">
      <alignment horizontal="right" vertical="center"/>
    </xf>
    <xf numFmtId="41" fontId="15" fillId="6" borderId="78" xfId="23" applyFont="1" applyFill="1" applyBorder="1" applyAlignment="1" applyProtection="1">
      <alignment horizontal="right" vertical="center"/>
    </xf>
    <xf numFmtId="176" fontId="17" fillId="6" borderId="82" xfId="0" applyNumberFormat="1" applyFont="1" applyFill="1" applyBorder="1" applyAlignment="1" applyProtection="1">
      <alignment horizontal="center" vertical="center"/>
      <protection locked="0"/>
    </xf>
    <xf numFmtId="41" fontId="15" fillId="6" borderId="83" xfId="23" applyFont="1" applyFill="1" applyBorder="1" applyAlignment="1" applyProtection="1">
      <alignment horizontal="right" vertical="center"/>
    </xf>
    <xf numFmtId="41" fontId="15" fillId="6" borderId="84" xfId="23" applyFont="1" applyFill="1" applyBorder="1" applyAlignment="1" applyProtection="1">
      <alignment horizontal="right" vertical="center"/>
    </xf>
    <xf numFmtId="176" fontId="14" fillId="0" borderId="85" xfId="0" applyNumberFormat="1" applyFont="1" applyBorder="1" applyAlignment="1" applyProtection="1">
      <alignment horizontal="center" vertical="center"/>
      <protection locked="0"/>
    </xf>
    <xf numFmtId="41" fontId="16" fillId="0" borderId="86" xfId="23" applyFont="1" applyBorder="1" applyAlignment="1" applyProtection="1">
      <alignment horizontal="center" vertical="center"/>
      <protection locked="0"/>
    </xf>
    <xf numFmtId="41" fontId="16" fillId="4" borderId="86" xfId="23" applyFont="1" applyFill="1" applyBorder="1" applyAlignment="1" applyProtection="1">
      <alignment horizontal="center" vertical="center"/>
    </xf>
    <xf numFmtId="41" fontId="16" fillId="0" borderId="87" xfId="23" applyFont="1" applyBorder="1" applyAlignment="1" applyProtection="1">
      <alignment horizontal="center" vertical="center"/>
      <protection locked="0"/>
    </xf>
    <xf numFmtId="176" fontId="17" fillId="6" borderId="88" xfId="0" applyNumberFormat="1" applyFont="1" applyFill="1" applyBorder="1" applyAlignment="1" applyProtection="1">
      <alignment horizontal="center" vertical="center"/>
      <protection locked="0"/>
    </xf>
    <xf numFmtId="41" fontId="15" fillId="6" borderId="89" xfId="23" applyFont="1" applyFill="1" applyBorder="1" applyAlignment="1" applyProtection="1">
      <alignment horizontal="right" vertical="center"/>
    </xf>
    <xf numFmtId="41" fontId="15" fillId="6" borderId="90" xfId="23" applyFont="1" applyFill="1" applyBorder="1" applyAlignment="1" applyProtection="1">
      <alignment horizontal="right" vertical="center"/>
    </xf>
    <xf numFmtId="176" fontId="17" fillId="6" borderId="91" xfId="0" applyNumberFormat="1" applyFont="1" applyFill="1" applyBorder="1" applyAlignment="1" applyProtection="1">
      <alignment horizontal="center" vertical="center"/>
      <protection locked="0"/>
    </xf>
    <xf numFmtId="41" fontId="15" fillId="6" borderId="92" xfId="23" applyFont="1" applyFill="1" applyBorder="1" applyAlignment="1" applyProtection="1">
      <alignment horizontal="right" vertical="center"/>
    </xf>
    <xf numFmtId="41" fontId="15" fillId="6" borderId="93" xfId="23" applyFont="1" applyFill="1" applyBorder="1" applyAlignment="1" applyProtection="1">
      <alignment horizontal="right" vertical="center"/>
    </xf>
    <xf numFmtId="176" fontId="17" fillId="0" borderId="82" xfId="0" applyNumberFormat="1" applyFont="1" applyFill="1" applyBorder="1" applyAlignment="1" applyProtection="1">
      <alignment horizontal="center" vertical="center"/>
      <protection locked="0"/>
    </xf>
    <xf numFmtId="41" fontId="15" fillId="0" borderId="83" xfId="23" applyFont="1" applyFill="1" applyBorder="1" applyAlignment="1" applyProtection="1">
      <alignment horizontal="right" vertical="center"/>
    </xf>
    <xf numFmtId="41" fontId="16" fillId="4" borderId="83" xfId="23" applyFont="1" applyFill="1" applyBorder="1" applyAlignment="1" applyProtection="1">
      <alignment horizontal="center" vertical="center"/>
    </xf>
    <xf numFmtId="41" fontId="15" fillId="0" borderId="84" xfId="23" applyFont="1" applyFill="1" applyBorder="1" applyAlignment="1" applyProtection="1">
      <alignment horizontal="right" vertical="center"/>
    </xf>
    <xf numFmtId="3" fontId="15" fillId="6" borderId="42" xfId="23" applyNumberFormat="1" applyFont="1" applyFill="1" applyBorder="1" applyAlignment="1" applyProtection="1">
      <alignment horizontal="right" vertical="center"/>
    </xf>
    <xf numFmtId="176" fontId="15" fillId="18" borderId="80" xfId="0" applyNumberFormat="1" applyFont="1" applyFill="1" applyBorder="1" applyAlignment="1" applyProtection="1">
      <alignment horizontal="center" vertical="center"/>
    </xf>
    <xf numFmtId="176" fontId="15" fillId="18" borderId="31" xfId="0" applyNumberFormat="1" applyFont="1" applyFill="1" applyBorder="1" applyAlignment="1" applyProtection="1">
      <alignment horizontal="center" vertical="center"/>
    </xf>
    <xf numFmtId="176" fontId="15" fillId="18" borderId="31" xfId="0" applyNumberFormat="1" applyFont="1" applyFill="1" applyBorder="1" applyAlignment="1" applyProtection="1">
      <alignment horizontal="center" vertical="center"/>
      <protection locked="0"/>
    </xf>
    <xf numFmtId="176" fontId="15" fillId="6" borderId="31" xfId="0" applyNumberFormat="1" applyFont="1" applyFill="1" applyBorder="1" applyAlignment="1" applyProtection="1">
      <alignment horizontal="center" vertical="center"/>
      <protection locked="0"/>
    </xf>
    <xf numFmtId="176" fontId="15" fillId="18" borderId="81" xfId="0" applyNumberFormat="1" applyFont="1" applyFill="1" applyBorder="1" applyAlignment="1" applyProtection="1">
      <alignment horizontal="center" vertical="center"/>
    </xf>
    <xf numFmtId="176" fontId="15" fillId="18" borderId="46" xfId="0" applyNumberFormat="1" applyFont="1" applyFill="1" applyBorder="1" applyAlignment="1" applyProtection="1">
      <alignment horizontal="center" vertical="center"/>
    </xf>
    <xf numFmtId="176" fontId="15" fillId="18" borderId="46" xfId="0" applyNumberFormat="1" applyFont="1" applyFill="1" applyBorder="1" applyAlignment="1" applyProtection="1">
      <alignment horizontal="center" vertical="center"/>
      <protection locked="0"/>
    </xf>
    <xf numFmtId="176" fontId="15" fillId="18" borderId="78" xfId="0" applyNumberFormat="1" applyFont="1" applyFill="1" applyBorder="1" applyAlignment="1" applyProtection="1">
      <alignment horizontal="center" vertical="center"/>
      <protection locked="0"/>
    </xf>
    <xf numFmtId="176" fontId="15" fillId="19" borderId="45" xfId="0" applyNumberFormat="1" applyFont="1" applyFill="1" applyBorder="1" applyAlignment="1" applyProtection="1">
      <alignment horizontal="center" vertical="center"/>
      <protection locked="0"/>
    </xf>
    <xf numFmtId="176" fontId="15" fillId="19" borderId="46" xfId="0" applyNumberFormat="1" applyFont="1" applyFill="1" applyBorder="1" applyAlignment="1" applyProtection="1">
      <alignment horizontal="center" vertical="center"/>
      <protection locked="0"/>
    </xf>
    <xf numFmtId="176" fontId="15" fillId="19" borderId="1" xfId="0" applyNumberFormat="1" applyFont="1" applyFill="1" applyBorder="1" applyAlignment="1" applyProtection="1">
      <alignment horizontal="center" vertical="center"/>
    </xf>
    <xf numFmtId="176" fontId="15" fillId="19" borderId="1" xfId="0" applyNumberFormat="1" applyFont="1" applyFill="1" applyBorder="1" applyAlignment="1" applyProtection="1">
      <alignment horizontal="center" vertical="center"/>
      <protection locked="0"/>
    </xf>
    <xf numFmtId="176" fontId="15" fillId="18" borderId="94" xfId="0" applyNumberFormat="1" applyFont="1" applyFill="1" applyBorder="1" applyAlignment="1" applyProtection="1">
      <alignment horizontal="center" vertical="center"/>
    </xf>
    <xf numFmtId="41" fontId="15" fillId="18" borderId="49" xfId="23" applyFont="1" applyFill="1" applyBorder="1" applyAlignment="1" applyProtection="1">
      <alignment horizontal="right" vertical="center"/>
    </xf>
    <xf numFmtId="176" fontId="15" fillId="18" borderId="44" xfId="0" applyNumberFormat="1" applyFont="1" applyFill="1" applyBorder="1" applyAlignment="1" applyProtection="1">
      <alignment horizontal="center" vertical="center"/>
      <protection locked="0"/>
    </xf>
    <xf numFmtId="0" fontId="16" fillId="4" borderId="56" xfId="23" applyNumberFormat="1" applyFont="1" applyFill="1" applyBorder="1" applyAlignment="1" applyProtection="1">
      <alignment horizontal="center" vertical="center"/>
    </xf>
    <xf numFmtId="0" fontId="16" fillId="4" borderId="53" xfId="23" applyNumberFormat="1" applyFont="1" applyFill="1" applyBorder="1" applyAlignment="1" applyProtection="1">
      <alignment horizontal="center" vertical="center"/>
    </xf>
    <xf numFmtId="3" fontId="16" fillId="4" borderId="53" xfId="23" applyNumberFormat="1" applyFont="1" applyFill="1" applyBorder="1" applyAlignment="1" applyProtection="1">
      <alignment horizontal="center" vertical="center"/>
    </xf>
    <xf numFmtId="41" fontId="16" fillId="4" borderId="95" xfId="23" applyFont="1" applyFill="1" applyBorder="1" applyAlignment="1" applyProtection="1">
      <alignment horizontal="center" vertical="center"/>
    </xf>
    <xf numFmtId="41" fontId="16" fillId="4" borderId="96" xfId="23" applyFont="1" applyFill="1" applyBorder="1" applyAlignment="1" applyProtection="1">
      <alignment horizontal="center" vertical="center"/>
    </xf>
    <xf numFmtId="41" fontId="16" fillId="4" borderId="97" xfId="23" applyFont="1" applyFill="1" applyBorder="1" applyAlignment="1" applyProtection="1">
      <alignment horizontal="center" vertical="center"/>
    </xf>
    <xf numFmtId="41" fontId="41" fillId="0" borderId="56" xfId="23" applyFont="1" applyBorder="1" applyAlignment="1" applyProtection="1">
      <alignment horizontal="center" vertical="center"/>
      <protection locked="0"/>
    </xf>
    <xf numFmtId="41" fontId="41" fillId="0" borderId="57" xfId="23" applyFont="1" applyBorder="1" applyAlignment="1" applyProtection="1">
      <alignment horizontal="center" vertical="center"/>
      <protection locked="0"/>
    </xf>
    <xf numFmtId="41" fontId="41" fillId="0" borderId="53" xfId="23" applyFont="1" applyBorder="1" applyAlignment="1" applyProtection="1">
      <alignment horizontal="center" vertical="center"/>
      <protection locked="0"/>
    </xf>
    <xf numFmtId="41" fontId="41" fillId="0" borderId="54" xfId="23" applyFont="1" applyBorder="1" applyAlignment="1" applyProtection="1">
      <alignment horizontal="center" vertical="center"/>
      <protection locked="0"/>
    </xf>
    <xf numFmtId="176" fontId="42" fillId="0" borderId="55" xfId="0" applyNumberFormat="1" applyFont="1" applyBorder="1" applyAlignment="1" applyProtection="1">
      <alignment horizontal="center" vertical="center"/>
      <protection locked="0"/>
    </xf>
    <xf numFmtId="176" fontId="42" fillId="0" borderId="58" xfId="0" applyNumberFormat="1" applyFont="1" applyBorder="1" applyAlignment="1" applyProtection="1">
      <alignment horizontal="center" vertical="center"/>
      <protection locked="0"/>
    </xf>
    <xf numFmtId="176" fontId="42" fillId="0" borderId="63" xfId="0" applyNumberFormat="1" applyFont="1" applyBorder="1" applyAlignment="1" applyProtection="1">
      <alignment horizontal="center" vertical="center"/>
      <protection locked="0"/>
    </xf>
    <xf numFmtId="183" fontId="27" fillId="0" borderId="0" xfId="0" applyNumberFormat="1" applyFont="1" applyFill="1" applyBorder="1" applyAlignment="1" applyProtection="1">
      <alignment horizontal="left" vertical="center"/>
      <protection locked="0"/>
    </xf>
    <xf numFmtId="183" fontId="2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182" fontId="21" fillId="0" borderId="0" xfId="0" applyNumberFormat="1" applyFont="1" applyAlignment="1" applyProtection="1">
      <alignment horizontal="center" vertical="center"/>
      <protection locked="0"/>
    </xf>
    <xf numFmtId="183" fontId="23" fillId="0" borderId="0" xfId="0" applyNumberFormat="1" applyFont="1" applyAlignment="1" applyProtection="1">
      <alignment horizontal="right" vertical="center"/>
      <protection locked="0"/>
    </xf>
    <xf numFmtId="182" fontId="23" fillId="0" borderId="4" xfId="0" applyNumberFormat="1" applyFont="1" applyFill="1" applyBorder="1" applyAlignment="1" applyProtection="1">
      <alignment horizontal="center" vertical="center"/>
      <protection locked="0"/>
    </xf>
    <xf numFmtId="182" fontId="23" fillId="0" borderId="12" xfId="0" applyNumberFormat="1" applyFont="1" applyFill="1" applyBorder="1" applyAlignment="1" applyProtection="1">
      <alignment horizontal="center" vertical="center"/>
      <protection locked="0"/>
    </xf>
    <xf numFmtId="182" fontId="23" fillId="0" borderId="5" xfId="0" applyNumberFormat="1" applyFont="1" applyFill="1" applyBorder="1" applyAlignment="1" applyProtection="1">
      <alignment horizontal="center" vertical="center"/>
      <protection locked="0"/>
    </xf>
    <xf numFmtId="182" fontId="23" fillId="0" borderId="6" xfId="0" applyNumberFormat="1" applyFont="1" applyFill="1" applyBorder="1" applyAlignment="1" applyProtection="1">
      <alignment horizontal="center" vertical="center"/>
      <protection locked="0"/>
    </xf>
    <xf numFmtId="182" fontId="23" fillId="9" borderId="8" xfId="0" applyNumberFormat="1" applyFont="1" applyFill="1" applyBorder="1" applyAlignment="1" applyProtection="1">
      <alignment horizontal="center" vertical="center"/>
      <protection locked="0"/>
    </xf>
    <xf numFmtId="183" fontId="23" fillId="9" borderId="7" xfId="0" applyNumberFormat="1" applyFont="1" applyFill="1" applyBorder="1" applyAlignment="1" applyProtection="1">
      <alignment horizontal="center" vertical="center" wrapText="1"/>
      <protection locked="0"/>
    </xf>
    <xf numFmtId="183" fontId="23" fillId="9" borderId="2" xfId="0" applyNumberFormat="1" applyFont="1" applyFill="1" applyBorder="1" applyAlignment="1" applyProtection="1">
      <alignment horizontal="center" vertical="center"/>
      <protection locked="0"/>
    </xf>
    <xf numFmtId="184" fontId="23" fillId="9" borderId="9" xfId="0" applyNumberFormat="1" applyFont="1" applyFill="1" applyBorder="1" applyAlignment="1" applyProtection="1">
      <alignment horizontal="center" vertical="center" wrapText="1"/>
      <protection locked="0"/>
    </xf>
    <xf numFmtId="184" fontId="23" fillId="9" borderId="13" xfId="0" applyNumberFormat="1" applyFont="1" applyFill="1" applyBorder="1" applyAlignment="1" applyProtection="1">
      <alignment horizontal="center" vertical="center"/>
      <protection locked="0"/>
    </xf>
    <xf numFmtId="182" fontId="23" fillId="9" borderId="10" xfId="0" applyNumberFormat="1" applyFont="1" applyFill="1" applyBorder="1" applyAlignment="1" applyProtection="1">
      <alignment horizontal="center" vertical="center"/>
      <protection locked="0"/>
    </xf>
    <xf numFmtId="182" fontId="23" fillId="9" borderId="14" xfId="0" applyNumberFormat="1" applyFont="1" applyFill="1" applyBorder="1" applyAlignment="1" applyProtection="1">
      <alignment horizontal="center" vertical="center"/>
      <protection locked="0"/>
    </xf>
    <xf numFmtId="182" fontId="23" fillId="9" borderId="11" xfId="0" applyNumberFormat="1" applyFont="1" applyFill="1" applyBorder="1" applyAlignment="1" applyProtection="1">
      <alignment horizontal="center" vertical="center" wrapText="1"/>
      <protection locked="0"/>
    </xf>
    <xf numFmtId="182" fontId="23" fillId="9" borderId="15" xfId="0" applyNumberFormat="1" applyFont="1" applyFill="1" applyBorder="1" applyAlignment="1" applyProtection="1">
      <alignment horizontal="center" vertical="center"/>
      <protection locked="0"/>
    </xf>
    <xf numFmtId="182" fontId="23" fillId="0" borderId="8" xfId="0" applyNumberFormat="1" applyFont="1" applyFill="1" applyBorder="1" applyAlignment="1" applyProtection="1">
      <alignment horizontal="center" vertical="center"/>
      <protection locked="0"/>
    </xf>
    <xf numFmtId="182" fontId="23" fillId="0" borderId="11" xfId="0" applyNumberFormat="1" applyFont="1" applyFill="1" applyBorder="1" applyAlignment="1" applyProtection="1">
      <alignment horizontal="center" vertical="center"/>
      <protection locked="0"/>
    </xf>
    <xf numFmtId="182" fontId="23" fillId="0" borderId="15" xfId="0" applyNumberFormat="1" applyFont="1" applyFill="1" applyBorder="1" applyAlignment="1" applyProtection="1">
      <alignment horizontal="center" vertical="center"/>
      <protection locked="0"/>
    </xf>
    <xf numFmtId="41" fontId="37" fillId="0" borderId="29" xfId="23" applyFont="1" applyFill="1" applyBorder="1" applyAlignment="1" applyProtection="1">
      <alignment horizontal="center" vertical="center" shrinkToFit="1"/>
      <protection locked="0"/>
    </xf>
    <xf numFmtId="41" fontId="37" fillId="0" borderId="30" xfId="23" applyFont="1" applyFill="1" applyBorder="1" applyAlignment="1" applyProtection="1">
      <alignment horizontal="center" vertical="center" shrinkToFit="1"/>
      <protection locked="0"/>
    </xf>
    <xf numFmtId="41" fontId="36" fillId="0" borderId="29" xfId="23" applyFont="1" applyFill="1" applyBorder="1" applyAlignment="1" applyProtection="1">
      <alignment horizontal="center" vertical="center" shrinkToFit="1"/>
      <protection locked="0"/>
    </xf>
    <xf numFmtId="41" fontId="37" fillId="3" borderId="29" xfId="23" applyFont="1" applyFill="1" applyBorder="1" applyAlignment="1" applyProtection="1">
      <alignment horizontal="center" vertical="center" shrinkToFit="1"/>
      <protection locked="0"/>
    </xf>
    <xf numFmtId="41" fontId="33" fillId="0" borderId="0" xfId="23" applyFont="1" applyFill="1" applyBorder="1" applyAlignment="1" applyProtection="1">
      <alignment horizontal="left" vertical="center"/>
      <protection locked="0"/>
    </xf>
    <xf numFmtId="0" fontId="0" fillId="0" borderId="0" xfId="0" applyBorder="1" applyAlignment="1">
      <alignment vertical="center"/>
    </xf>
    <xf numFmtId="41" fontId="36" fillId="0" borderId="28" xfId="23" applyFont="1" applyFill="1" applyBorder="1" applyAlignment="1" applyProtection="1">
      <alignment horizontal="center" vertical="center" shrinkToFit="1"/>
      <protection locked="0"/>
    </xf>
    <xf numFmtId="41" fontId="36" fillId="0" borderId="32" xfId="23" applyFont="1" applyFill="1" applyBorder="1" applyAlignment="1" applyProtection="1">
      <alignment horizontal="center" vertical="center" shrinkToFit="1"/>
      <protection locked="0"/>
    </xf>
    <xf numFmtId="41" fontId="37" fillId="12" borderId="29" xfId="23" applyFont="1" applyFill="1" applyBorder="1" applyAlignment="1" applyProtection="1">
      <alignment horizontal="center" vertical="center" shrinkToFit="1"/>
      <protection locked="0"/>
    </xf>
    <xf numFmtId="176" fontId="15" fillId="19" borderId="44" xfId="0" applyNumberFormat="1" applyFont="1" applyFill="1" applyBorder="1" applyAlignment="1" applyProtection="1">
      <alignment horizontal="center" vertical="center"/>
    </xf>
    <xf numFmtId="176" fontId="15" fillId="19" borderId="47" xfId="0" applyNumberFormat="1" applyFont="1" applyFill="1" applyBorder="1" applyAlignment="1" applyProtection="1">
      <alignment horizontal="center" vertical="center"/>
    </xf>
    <xf numFmtId="176" fontId="15" fillId="8" borderId="1" xfId="0" applyNumberFormat="1" applyFont="1" applyFill="1" applyBorder="1" applyAlignment="1" applyProtection="1">
      <alignment horizontal="center" vertical="center"/>
    </xf>
    <xf numFmtId="176" fontId="15" fillId="19" borderId="48" xfId="0" applyNumberFormat="1" applyFont="1" applyFill="1" applyBorder="1" applyAlignment="1" applyProtection="1">
      <alignment horizontal="center" vertical="center"/>
    </xf>
    <xf numFmtId="176" fontId="15" fillId="19" borderId="2" xfId="0" applyNumberFormat="1" applyFont="1" applyFill="1" applyBorder="1" applyAlignment="1" applyProtection="1">
      <alignment horizontal="center" vertical="center"/>
    </xf>
    <xf numFmtId="176" fontId="15" fillId="19" borderId="1" xfId="0" applyNumberFormat="1" applyFont="1" applyFill="1" applyBorder="1" applyAlignment="1" applyProtection="1">
      <alignment horizontal="center" vertical="center"/>
    </xf>
  </cellXfs>
  <cellStyles count="123">
    <cellStyle name="40% - 강조색3 2" xfId="1"/>
    <cellStyle name="40% - 강조색3 3" xfId="119"/>
    <cellStyle name="40% - 강조색3 3 2" xfId="24"/>
    <cellStyle name="Comma [0]_CCOCPX" xfId="2"/>
    <cellStyle name="comma zerodec" xfId="3"/>
    <cellStyle name="Comma_Capex" xfId="4"/>
    <cellStyle name="Currency [0]_CCOCPX" xfId="5"/>
    <cellStyle name="Currency_CCOCPX" xfId="6"/>
    <cellStyle name="Currency1" xfId="7"/>
    <cellStyle name="Dollar (zero dec)" xfId="8"/>
    <cellStyle name="Grey" xfId="9"/>
    <cellStyle name="Input [yellow]" xfId="10"/>
    <cellStyle name="Milliers [0]_Arabian Spec" xfId="11"/>
    <cellStyle name="Milliers_Arabian Spec" xfId="12"/>
    <cellStyle name="Mon?aire [0]_Arabian Spec" xfId="13"/>
    <cellStyle name="Mon?aire_Arabian Spec" xfId="14"/>
    <cellStyle name="Normal - Style1" xfId="15"/>
    <cellStyle name="Normal_A" xfId="16"/>
    <cellStyle name="Percent [2]" xfId="17"/>
    <cellStyle name="뒤에 오는 하이퍼링크_3시군서식(국적별외국인)" xfId="18"/>
    <cellStyle name="쉼표 [0]" xfId="23" builtinId="6"/>
    <cellStyle name="쉼표 [0] 2" xfId="50"/>
    <cellStyle name="쉼표 [0] 3" xfId="52"/>
    <cellStyle name="쉼표 [0] 5" xfId="122"/>
    <cellStyle name="스타일 1" xfId="19"/>
    <cellStyle name="콤마 [0]_(월초P)" xfId="20"/>
    <cellStyle name="콤마_11월 거래처별" xfId="21"/>
    <cellStyle name="표준" xfId="0" builtinId="0"/>
    <cellStyle name="표준 10" xfId="35"/>
    <cellStyle name="표준 10 3" xfId="53"/>
    <cellStyle name="표준 11" xfId="36"/>
    <cellStyle name="표준 11 2" xfId="54"/>
    <cellStyle name="표준 12" xfId="37"/>
    <cellStyle name="표준 12 2" xfId="55"/>
    <cellStyle name="표준 13" xfId="38"/>
    <cellStyle name="표준 13 2" xfId="56"/>
    <cellStyle name="표준 14" xfId="39"/>
    <cellStyle name="표준 14 2" xfId="57"/>
    <cellStyle name="표준 15" xfId="58"/>
    <cellStyle name="표준 15 2" xfId="59"/>
    <cellStyle name="표준 16" xfId="40"/>
    <cellStyle name="표준 16 2" xfId="60"/>
    <cellStyle name="표준 17" xfId="41"/>
    <cellStyle name="표준 17 2" xfId="61"/>
    <cellStyle name="표준 18" xfId="42"/>
    <cellStyle name="표준 18 2" xfId="62"/>
    <cellStyle name="표준 19" xfId="43"/>
    <cellStyle name="표준 19 2" xfId="63"/>
    <cellStyle name="표준 2" xfId="22"/>
    <cellStyle name="표준 2 2" xfId="49"/>
    <cellStyle name="표준 20" xfId="44"/>
    <cellStyle name="표준 20 2" xfId="64"/>
    <cellStyle name="표준 21" xfId="45"/>
    <cellStyle name="표준 21 2" xfId="65"/>
    <cellStyle name="표준 22" xfId="46"/>
    <cellStyle name="표준 22 2" xfId="66"/>
    <cellStyle name="표준 23" xfId="48"/>
    <cellStyle name="표준 23 2" xfId="67"/>
    <cellStyle name="표준 24" xfId="68"/>
    <cellStyle name="표준 25" xfId="121"/>
    <cellStyle name="표준 26" xfId="69"/>
    <cellStyle name="표준 27" xfId="70"/>
    <cellStyle name="표준 28" xfId="71"/>
    <cellStyle name="표준 29" xfId="72"/>
    <cellStyle name="표준 3" xfId="28"/>
    <cellStyle name="표준 3 2" xfId="29"/>
    <cellStyle name="표준 3 2 2" xfId="51"/>
    <cellStyle name="표준 3 3" xfId="47"/>
    <cellStyle name="표준 3 5" xfId="73"/>
    <cellStyle name="표준 3 8" xfId="74"/>
    <cellStyle name="표준 3 9" xfId="75"/>
    <cellStyle name="표준 30" xfId="76"/>
    <cellStyle name="표준 31" xfId="77"/>
    <cellStyle name="표준 32" xfId="78"/>
    <cellStyle name="표준 33" xfId="79"/>
    <cellStyle name="표준 34" xfId="80"/>
    <cellStyle name="표준 35" xfId="81"/>
    <cellStyle name="표준 36" xfId="82"/>
    <cellStyle name="표준 37" xfId="83"/>
    <cellStyle name="표준 38" xfId="84"/>
    <cellStyle name="표준 39" xfId="85"/>
    <cellStyle name="표준 4" xfId="86"/>
    <cellStyle name="표준 4 2" xfId="26"/>
    <cellStyle name="표준 4 7" xfId="87"/>
    <cellStyle name="표준 40" xfId="88"/>
    <cellStyle name="표준 41" xfId="89"/>
    <cellStyle name="표준 42" xfId="90"/>
    <cellStyle name="표준 43" xfId="91"/>
    <cellStyle name="표준 44" xfId="92"/>
    <cellStyle name="표준 45" xfId="93"/>
    <cellStyle name="표준 46" xfId="94"/>
    <cellStyle name="표준 48" xfId="95"/>
    <cellStyle name="표준 49" xfId="96"/>
    <cellStyle name="표준 5" xfId="30"/>
    <cellStyle name="표준 50" xfId="97"/>
    <cellStyle name="표준 51" xfId="98"/>
    <cellStyle name="표준 52" xfId="99"/>
    <cellStyle name="표준 53" xfId="100"/>
    <cellStyle name="표준 54" xfId="101"/>
    <cellStyle name="표준 55" xfId="102"/>
    <cellStyle name="표준 56" xfId="103"/>
    <cellStyle name="표준 57" xfId="104"/>
    <cellStyle name="표준 58" xfId="105"/>
    <cellStyle name="표준 59" xfId="106"/>
    <cellStyle name="표준 6" xfId="32"/>
    <cellStyle name="표준 6 6" xfId="107"/>
    <cellStyle name="표준 60" xfId="108"/>
    <cellStyle name="표준 61" xfId="109"/>
    <cellStyle name="표준 62" xfId="110"/>
    <cellStyle name="표준 63" xfId="111"/>
    <cellStyle name="표준 64" xfId="112"/>
    <cellStyle name="표준 65" xfId="113"/>
    <cellStyle name="표준 66" xfId="114"/>
    <cellStyle name="표준 67" xfId="115"/>
    <cellStyle name="표준 68" xfId="116"/>
    <cellStyle name="표준 7" xfId="33"/>
    <cellStyle name="표준 7 3" xfId="117"/>
    <cellStyle name="표준 8" xfId="34"/>
    <cellStyle name="표준 8 3" xfId="118"/>
    <cellStyle name="표준 9" xfId="25"/>
    <cellStyle name="표준 9 3" xfId="31"/>
    <cellStyle name="표준 9 5" xfId="27"/>
    <cellStyle name="표준_2010년 3월말 인구" xfId="120"/>
  </cellStyles>
  <dxfs count="0"/>
  <tableStyles count="0" defaultTableStyle="TableStyleMedium9" defaultPivotStyle="PivotStyleLight16"/>
  <colors>
    <mruColors>
      <color rgb="FFFFFF66"/>
      <color rgb="FFFFFFCC"/>
      <color rgb="FFFDE9D9"/>
      <color rgb="FFE2ECF8"/>
      <color rgb="FFBCCCE0"/>
      <color rgb="FFF5EB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2"/>
  <sheetViews>
    <sheetView zoomScale="90" zoomScaleNormal="90" workbookViewId="0">
      <selection activeCell="E23" sqref="E23"/>
    </sheetView>
  </sheetViews>
  <sheetFormatPr defaultRowHeight="13.5" x14ac:dyDescent="0.15"/>
  <cols>
    <col min="1" max="1" width="13" style="14" customWidth="1"/>
    <col min="2" max="2" width="15.7109375" style="15" bestFit="1" customWidth="1"/>
    <col min="3" max="3" width="14.42578125" style="15" customWidth="1"/>
    <col min="4" max="4" width="14.7109375" style="14" customWidth="1"/>
    <col min="5" max="5" width="13.85546875" style="14" bestFit="1" customWidth="1"/>
    <col min="6" max="6" width="11.7109375" style="14" bestFit="1" customWidth="1"/>
    <col min="7" max="7" width="11" style="14" customWidth="1"/>
    <col min="8" max="8" width="13.7109375" style="16" bestFit="1" customWidth="1"/>
    <col min="9" max="9" width="12.5703125" style="14" customWidth="1"/>
    <col min="10" max="10" width="12" style="14" customWidth="1"/>
    <col min="11" max="11" width="12.42578125" style="14" customWidth="1"/>
    <col min="12" max="12" width="13.85546875" style="14" customWidth="1"/>
    <col min="13" max="13" width="15.7109375" style="14" bestFit="1" customWidth="1"/>
    <col min="14" max="14" width="12.42578125" style="14" customWidth="1"/>
    <col min="15" max="15" width="13.42578125" style="14" bestFit="1" customWidth="1"/>
    <col min="16" max="16" width="11" style="14" customWidth="1"/>
    <col min="17" max="17" width="11" style="17" customWidth="1"/>
    <col min="18" max="18" width="11" style="14" customWidth="1"/>
    <col min="19" max="19" width="12.28515625" style="14" customWidth="1"/>
    <col min="20" max="16384" width="9.140625" style="14"/>
  </cols>
  <sheetData>
    <row r="1" spans="1:19" ht="8.25" customHeight="1" x14ac:dyDescent="0.15"/>
    <row r="2" spans="1:19" ht="36" customHeight="1" x14ac:dyDescent="0.15">
      <c r="A2" s="251" t="s">
        <v>26</v>
      </c>
      <c r="B2" s="251"/>
      <c r="C2" s="251"/>
      <c r="D2" s="251"/>
      <c r="E2" s="251"/>
      <c r="F2" s="251"/>
      <c r="G2" s="251"/>
      <c r="H2" s="251"/>
      <c r="I2" s="251"/>
      <c r="J2" s="252"/>
      <c r="K2" s="252"/>
      <c r="L2" s="253" t="s">
        <v>27</v>
      </c>
      <c r="M2" s="253"/>
      <c r="N2" s="253"/>
      <c r="O2" s="253"/>
      <c r="P2" s="253"/>
      <c r="Q2" s="253"/>
      <c r="R2" s="253"/>
      <c r="S2" s="253"/>
    </row>
    <row r="3" spans="1:19" ht="21" customHeight="1" x14ac:dyDescent="0.15">
      <c r="A3" s="18" t="s">
        <v>28</v>
      </c>
      <c r="H3" s="19"/>
      <c r="I3" s="254" t="s">
        <v>29</v>
      </c>
      <c r="J3" s="254"/>
      <c r="K3" s="254"/>
    </row>
    <row r="4" spans="1:19" ht="2.25" customHeight="1" thickBot="1" x14ac:dyDescent="0.2">
      <c r="L4" s="20"/>
      <c r="M4" s="20"/>
      <c r="N4" s="20"/>
      <c r="O4" s="20"/>
      <c r="P4" s="20"/>
      <c r="Q4" s="21"/>
      <c r="R4" s="20"/>
      <c r="S4" s="20"/>
    </row>
    <row r="5" spans="1:19" ht="26.25" customHeight="1" x14ac:dyDescent="0.15">
      <c r="A5" s="255" t="s">
        <v>30</v>
      </c>
      <c r="B5" s="257" t="s">
        <v>31</v>
      </c>
      <c r="C5" s="258"/>
      <c r="D5" s="22" t="s">
        <v>32</v>
      </c>
      <c r="E5" s="259" t="s">
        <v>33</v>
      </c>
      <c r="F5" s="259"/>
      <c r="G5" s="259"/>
      <c r="H5" s="260" t="s">
        <v>34</v>
      </c>
      <c r="I5" s="262" t="s">
        <v>35</v>
      </c>
      <c r="J5" s="264" t="s">
        <v>36</v>
      </c>
      <c r="K5" s="266" t="s">
        <v>37</v>
      </c>
      <c r="L5" s="255" t="s">
        <v>30</v>
      </c>
      <c r="M5" s="268" t="s">
        <v>38</v>
      </c>
      <c r="N5" s="268"/>
      <c r="O5" s="268"/>
      <c r="P5" s="268" t="s">
        <v>39</v>
      </c>
      <c r="Q5" s="268"/>
      <c r="R5" s="268"/>
      <c r="S5" s="269" t="s">
        <v>40</v>
      </c>
    </row>
    <row r="6" spans="1:19" ht="26.25" customHeight="1" x14ac:dyDescent="0.15">
      <c r="A6" s="256"/>
      <c r="B6" s="23" t="s">
        <v>41</v>
      </c>
      <c r="C6" s="23" t="s">
        <v>42</v>
      </c>
      <c r="D6" s="23" t="s">
        <v>43</v>
      </c>
      <c r="E6" s="24" t="s">
        <v>0</v>
      </c>
      <c r="F6" s="24" t="s">
        <v>44</v>
      </c>
      <c r="G6" s="24" t="s">
        <v>2</v>
      </c>
      <c r="H6" s="261"/>
      <c r="I6" s="263"/>
      <c r="J6" s="265"/>
      <c r="K6" s="267"/>
      <c r="L6" s="256"/>
      <c r="M6" s="25" t="s">
        <v>0</v>
      </c>
      <c r="N6" s="25" t="s">
        <v>44</v>
      </c>
      <c r="O6" s="25" t="s">
        <v>2</v>
      </c>
      <c r="P6" s="25" t="s">
        <v>0</v>
      </c>
      <c r="Q6" s="26" t="s">
        <v>44</v>
      </c>
      <c r="R6" s="25" t="s">
        <v>2</v>
      </c>
      <c r="S6" s="270"/>
    </row>
    <row r="7" spans="1:19" s="36" customFormat="1" ht="18" customHeight="1" x14ac:dyDescent="0.15">
      <c r="A7" s="27" t="s">
        <v>0</v>
      </c>
      <c r="B7" s="28">
        <v>1035126</v>
      </c>
      <c r="C7" s="28">
        <v>18396</v>
      </c>
      <c r="D7" s="29">
        <v>1077239</v>
      </c>
      <c r="E7" s="29">
        <f>SUM(E8,E20,E32)</f>
        <v>1078557</v>
      </c>
      <c r="F7" s="29">
        <f>SUM(F8,F20,F32)</f>
        <v>536833</v>
      </c>
      <c r="G7" s="29">
        <f>SUM(G8,G20,G32)</f>
        <v>541724</v>
      </c>
      <c r="H7" s="30">
        <f>E7-D7</f>
        <v>1318</v>
      </c>
      <c r="I7" s="31">
        <f>H7/D7*100</f>
        <v>0.12234982209147645</v>
      </c>
      <c r="J7" s="32">
        <f>J8+J20+J32</f>
        <v>406880</v>
      </c>
      <c r="K7" s="33">
        <v>1320</v>
      </c>
      <c r="L7" s="27" t="s">
        <v>0</v>
      </c>
      <c r="M7" s="34">
        <f>N7+O7</f>
        <v>1059609</v>
      </c>
      <c r="N7" s="34">
        <f>N8+N20+N32</f>
        <v>525946</v>
      </c>
      <c r="O7" s="34">
        <f>O8+O20+O32</f>
        <v>533663</v>
      </c>
      <c r="P7" s="34">
        <f>P8+P20+P32</f>
        <v>18948</v>
      </c>
      <c r="Q7" s="34">
        <f>Q8+Q20+Q32</f>
        <v>8705</v>
      </c>
      <c r="R7" s="34">
        <f t="shared" ref="R7" si="0">R8+R20+R32</f>
        <v>8061</v>
      </c>
      <c r="S7" s="35"/>
    </row>
    <row r="8" spans="1:19" s="36" customFormat="1" ht="18" customHeight="1" x14ac:dyDescent="0.15">
      <c r="A8" s="37" t="s">
        <v>45</v>
      </c>
      <c r="B8" s="38">
        <v>249118</v>
      </c>
      <c r="C8" s="38">
        <v>10231</v>
      </c>
      <c r="D8" s="39">
        <v>265143</v>
      </c>
      <c r="E8" s="39">
        <f>SUM(E9:E19)</f>
        <v>264494</v>
      </c>
      <c r="F8" s="39">
        <f>SUM(F9:F19)</f>
        <v>137011</v>
      </c>
      <c r="G8" s="39">
        <f>SUM(G9:G19)</f>
        <v>127483</v>
      </c>
      <c r="H8" s="40">
        <f>E8-D8</f>
        <v>-649</v>
      </c>
      <c r="I8" s="41">
        <f>H8/D8*100</f>
        <v>-0.2447735750142376</v>
      </c>
      <c r="J8" s="42">
        <f>SUM(J9:J19)</f>
        <v>107544</v>
      </c>
      <c r="K8" s="43">
        <v>212</v>
      </c>
      <c r="L8" s="37" t="s">
        <v>45</v>
      </c>
      <c r="M8" s="44">
        <f t="shared" ref="M8:R8" si="1">SUM(M9:M19)</f>
        <v>253896</v>
      </c>
      <c r="N8" s="44">
        <f t="shared" si="1"/>
        <v>130034</v>
      </c>
      <c r="O8" s="44">
        <f t="shared" si="1"/>
        <v>123862</v>
      </c>
      <c r="P8" s="44">
        <f t="shared" si="1"/>
        <v>10598</v>
      </c>
      <c r="Q8" s="45">
        <f t="shared" si="1"/>
        <v>4795</v>
      </c>
      <c r="R8" s="44">
        <f t="shared" si="1"/>
        <v>3621</v>
      </c>
      <c r="S8" s="46"/>
    </row>
    <row r="9" spans="1:19" ht="18" customHeight="1" x14ac:dyDescent="0.15">
      <c r="A9" s="47" t="s">
        <v>46</v>
      </c>
      <c r="B9" s="48">
        <v>33404</v>
      </c>
      <c r="C9" s="48">
        <v>763</v>
      </c>
      <c r="D9" s="49">
        <v>33808</v>
      </c>
      <c r="E9" s="49">
        <f>SUM(F9:G9)</f>
        <v>33724</v>
      </c>
      <c r="F9" s="49">
        <f>N9+Q9</f>
        <v>17517</v>
      </c>
      <c r="G9" s="49">
        <f>O9+R9</f>
        <v>16207</v>
      </c>
      <c r="H9" s="50">
        <f>E9-D9</f>
        <v>-84</v>
      </c>
      <c r="I9" s="51">
        <f>H9/D9*100</f>
        <v>-0.24846190250828207</v>
      </c>
      <c r="J9" s="52">
        <v>13924</v>
      </c>
      <c r="K9" s="53">
        <v>37</v>
      </c>
      <c r="L9" s="54" t="s">
        <v>46</v>
      </c>
      <c r="M9" s="55">
        <f>SUM(N9:O9)</f>
        <v>32950</v>
      </c>
      <c r="N9" s="56">
        <v>17023</v>
      </c>
      <c r="O9" s="56">
        <v>15927</v>
      </c>
      <c r="P9" s="57">
        <f>Q9+R9</f>
        <v>774</v>
      </c>
      <c r="Q9" s="57">
        <v>494</v>
      </c>
      <c r="R9" s="58">
        <v>280</v>
      </c>
      <c r="S9" s="59"/>
    </row>
    <row r="10" spans="1:19" ht="18" customHeight="1" x14ac:dyDescent="0.15">
      <c r="A10" s="60" t="s">
        <v>47</v>
      </c>
      <c r="B10" s="48">
        <v>26107</v>
      </c>
      <c r="C10" s="48">
        <v>1610</v>
      </c>
      <c r="D10" s="49">
        <v>27387</v>
      </c>
      <c r="E10" s="49">
        <f t="shared" ref="E10:E19" si="2">SUM(F10:G10)</f>
        <v>27332</v>
      </c>
      <c r="F10" s="49">
        <f t="shared" ref="F10:G19" si="3">N10+Q10</f>
        <v>14548</v>
      </c>
      <c r="G10" s="49">
        <f t="shared" si="3"/>
        <v>12784</v>
      </c>
      <c r="H10" s="50">
        <f t="shared" ref="H10:H38" si="4">E10-D10</f>
        <v>-55</v>
      </c>
      <c r="I10" s="51">
        <f t="shared" ref="I10:I41" si="5">H10/D10*100</f>
        <v>-0.20082520904078577</v>
      </c>
      <c r="J10" s="52">
        <v>11264</v>
      </c>
      <c r="K10" s="53">
        <v>31</v>
      </c>
      <c r="L10" s="61" t="s">
        <v>47</v>
      </c>
      <c r="M10" s="55">
        <f t="shared" ref="M10:M19" si="6">SUM(N10:O10)</f>
        <v>25737</v>
      </c>
      <c r="N10" s="56">
        <v>13483</v>
      </c>
      <c r="O10" s="56">
        <v>12254</v>
      </c>
      <c r="P10" s="57">
        <f t="shared" ref="P10:P19" si="7">Q10+R10</f>
        <v>1595</v>
      </c>
      <c r="Q10" s="62" t="s">
        <v>48</v>
      </c>
      <c r="R10" s="58">
        <v>530</v>
      </c>
      <c r="S10" s="59"/>
    </row>
    <row r="11" spans="1:19" ht="18" customHeight="1" x14ac:dyDescent="0.15">
      <c r="A11" s="60" t="s">
        <v>49</v>
      </c>
      <c r="B11" s="48">
        <v>20397</v>
      </c>
      <c r="C11" s="48">
        <v>1147</v>
      </c>
      <c r="D11" s="49">
        <v>21371</v>
      </c>
      <c r="E11" s="49">
        <f t="shared" si="2"/>
        <v>21354</v>
      </c>
      <c r="F11" s="49">
        <f t="shared" si="3"/>
        <v>11182</v>
      </c>
      <c r="G11" s="49">
        <f t="shared" si="3"/>
        <v>10172</v>
      </c>
      <c r="H11" s="50">
        <f t="shared" si="4"/>
        <v>-17</v>
      </c>
      <c r="I11" s="51">
        <f t="shared" si="5"/>
        <v>-7.9547049740302272E-2</v>
      </c>
      <c r="J11" s="52">
        <v>8543</v>
      </c>
      <c r="K11" s="53">
        <v>6</v>
      </c>
      <c r="L11" s="61" t="s">
        <v>49</v>
      </c>
      <c r="M11" s="55">
        <f t="shared" si="6"/>
        <v>20176</v>
      </c>
      <c r="N11" s="56">
        <v>10306</v>
      </c>
      <c r="O11" s="56">
        <v>9870</v>
      </c>
      <c r="P11" s="57">
        <f t="shared" si="7"/>
        <v>1178</v>
      </c>
      <c r="Q11" s="57">
        <v>876</v>
      </c>
      <c r="R11" s="58">
        <v>302</v>
      </c>
      <c r="S11" s="59"/>
    </row>
    <row r="12" spans="1:19" ht="18" customHeight="1" x14ac:dyDescent="0.15">
      <c r="A12" s="47" t="s">
        <v>50</v>
      </c>
      <c r="B12" s="48">
        <v>20351</v>
      </c>
      <c r="C12" s="48">
        <v>865</v>
      </c>
      <c r="D12" s="49">
        <v>23628</v>
      </c>
      <c r="E12" s="49">
        <f t="shared" si="2"/>
        <v>23754</v>
      </c>
      <c r="F12" s="49">
        <f t="shared" si="3"/>
        <v>12261</v>
      </c>
      <c r="G12" s="49">
        <f t="shared" si="3"/>
        <v>11493</v>
      </c>
      <c r="H12" s="50">
        <f t="shared" si="4"/>
        <v>126</v>
      </c>
      <c r="I12" s="51">
        <f>H12/D12*100</f>
        <v>0.53326561706449971</v>
      </c>
      <c r="J12" s="52">
        <v>9480</v>
      </c>
      <c r="K12" s="53">
        <v>51</v>
      </c>
      <c r="L12" s="54" t="s">
        <v>50</v>
      </c>
      <c r="M12" s="55">
        <f t="shared" si="6"/>
        <v>22881</v>
      </c>
      <c r="N12" s="56">
        <v>11589</v>
      </c>
      <c r="O12" s="56">
        <v>11292</v>
      </c>
      <c r="P12" s="57">
        <f t="shared" si="7"/>
        <v>873</v>
      </c>
      <c r="Q12" s="57">
        <v>672</v>
      </c>
      <c r="R12" s="58">
        <v>201</v>
      </c>
      <c r="S12" s="59"/>
    </row>
    <row r="13" spans="1:19" ht="18" customHeight="1" x14ac:dyDescent="0.15">
      <c r="A13" s="47" t="s">
        <v>51</v>
      </c>
      <c r="B13" s="48">
        <v>7959</v>
      </c>
      <c r="C13" s="48">
        <v>644</v>
      </c>
      <c r="D13" s="49">
        <v>8882</v>
      </c>
      <c r="E13" s="49">
        <f t="shared" si="2"/>
        <v>8866</v>
      </c>
      <c r="F13" s="49">
        <f t="shared" si="3"/>
        <v>4771</v>
      </c>
      <c r="G13" s="49">
        <f t="shared" si="3"/>
        <v>4095</v>
      </c>
      <c r="H13" s="50">
        <f t="shared" si="4"/>
        <v>-16</v>
      </c>
      <c r="I13" s="51">
        <f t="shared" si="5"/>
        <v>-0.18013960819635216</v>
      </c>
      <c r="J13" s="52">
        <v>3901</v>
      </c>
      <c r="K13" s="53">
        <v>15</v>
      </c>
      <c r="L13" s="54" t="s">
        <v>51</v>
      </c>
      <c r="M13" s="55">
        <f t="shared" si="6"/>
        <v>8223</v>
      </c>
      <c r="N13" s="56">
        <v>4292</v>
      </c>
      <c r="O13" s="56">
        <v>3931</v>
      </c>
      <c r="P13" s="57">
        <f t="shared" si="7"/>
        <v>643</v>
      </c>
      <c r="Q13" s="57">
        <v>479</v>
      </c>
      <c r="R13" s="58">
        <v>164</v>
      </c>
      <c r="S13" s="59"/>
    </row>
    <row r="14" spans="1:19" ht="18" customHeight="1" x14ac:dyDescent="0.15">
      <c r="A14" s="47" t="s">
        <v>52</v>
      </c>
      <c r="B14" s="48">
        <v>8606</v>
      </c>
      <c r="C14" s="48">
        <v>659</v>
      </c>
      <c r="D14" s="49">
        <v>9222</v>
      </c>
      <c r="E14" s="49">
        <f t="shared" si="2"/>
        <v>9168</v>
      </c>
      <c r="F14" s="49">
        <f t="shared" si="3"/>
        <v>5121</v>
      </c>
      <c r="G14" s="49">
        <f t="shared" si="3"/>
        <v>4047</v>
      </c>
      <c r="H14" s="50">
        <f t="shared" si="4"/>
        <v>-54</v>
      </c>
      <c r="I14" s="51">
        <f t="shared" si="5"/>
        <v>-0.58555627846454128</v>
      </c>
      <c r="J14" s="52">
        <v>4337</v>
      </c>
      <c r="K14" s="53">
        <v>10</v>
      </c>
      <c r="L14" s="54" t="s">
        <v>52</v>
      </c>
      <c r="M14" s="55">
        <f t="shared" si="6"/>
        <v>8467</v>
      </c>
      <c r="N14" s="56">
        <v>4527</v>
      </c>
      <c r="O14" s="56">
        <v>3940</v>
      </c>
      <c r="P14" s="57">
        <f t="shared" si="7"/>
        <v>701</v>
      </c>
      <c r="Q14" s="57">
        <v>594</v>
      </c>
      <c r="R14" s="58">
        <v>107</v>
      </c>
      <c r="S14" s="59"/>
    </row>
    <row r="15" spans="1:19" ht="18" customHeight="1" x14ac:dyDescent="0.15">
      <c r="A15" s="47" t="s">
        <v>53</v>
      </c>
      <c r="B15" s="48">
        <v>17976</v>
      </c>
      <c r="C15" s="48">
        <v>651</v>
      </c>
      <c r="D15" s="49">
        <v>19546</v>
      </c>
      <c r="E15" s="49">
        <f t="shared" si="2"/>
        <v>19090</v>
      </c>
      <c r="F15" s="49">
        <f t="shared" si="3"/>
        <v>10190</v>
      </c>
      <c r="G15" s="49">
        <f t="shared" si="3"/>
        <v>8900</v>
      </c>
      <c r="H15" s="50">
        <f t="shared" si="4"/>
        <v>-456</v>
      </c>
      <c r="I15" s="51">
        <f>H15/D15*100</f>
        <v>-2.3329581500051164</v>
      </c>
      <c r="J15" s="52">
        <v>8203</v>
      </c>
      <c r="K15" s="53">
        <v>19</v>
      </c>
      <c r="L15" s="54" t="s">
        <v>53</v>
      </c>
      <c r="M15" s="55">
        <f t="shared" si="6"/>
        <v>18445</v>
      </c>
      <c r="N15" s="56">
        <v>9722</v>
      </c>
      <c r="O15" s="56">
        <v>8723</v>
      </c>
      <c r="P15" s="57">
        <f t="shared" si="7"/>
        <v>645</v>
      </c>
      <c r="Q15" s="57">
        <v>468</v>
      </c>
      <c r="R15" s="58">
        <v>177</v>
      </c>
      <c r="S15" s="59"/>
    </row>
    <row r="16" spans="1:19" ht="18" customHeight="1" x14ac:dyDescent="0.15">
      <c r="A16" s="47" t="s">
        <v>18</v>
      </c>
      <c r="B16" s="48">
        <v>24662</v>
      </c>
      <c r="C16" s="48">
        <v>1980</v>
      </c>
      <c r="D16" s="49">
        <v>26412</v>
      </c>
      <c r="E16" s="49">
        <f t="shared" si="2"/>
        <v>26307</v>
      </c>
      <c r="F16" s="49">
        <f t="shared" si="3"/>
        <v>13355</v>
      </c>
      <c r="G16" s="49">
        <f t="shared" si="3"/>
        <v>12952</v>
      </c>
      <c r="H16" s="50">
        <f>E16-D16</f>
        <v>-105</v>
      </c>
      <c r="I16" s="51">
        <f t="shared" si="5"/>
        <v>-0.39754656974102676</v>
      </c>
      <c r="J16" s="52">
        <v>11335</v>
      </c>
      <c r="K16" s="53">
        <v>-29</v>
      </c>
      <c r="L16" s="54" t="s">
        <v>18</v>
      </c>
      <c r="M16" s="55">
        <f t="shared" si="6"/>
        <v>24265</v>
      </c>
      <c r="N16" s="56">
        <v>12238</v>
      </c>
      <c r="O16" s="56">
        <v>12027</v>
      </c>
      <c r="P16" s="57">
        <f t="shared" si="7"/>
        <v>2042</v>
      </c>
      <c r="Q16" s="57" t="s">
        <v>54</v>
      </c>
      <c r="R16" s="58">
        <v>925</v>
      </c>
      <c r="S16" s="59"/>
    </row>
    <row r="17" spans="1:19" ht="18" customHeight="1" x14ac:dyDescent="0.15">
      <c r="A17" s="47" t="s">
        <v>19</v>
      </c>
      <c r="B17" s="48">
        <v>42276</v>
      </c>
      <c r="C17" s="48">
        <v>666</v>
      </c>
      <c r="D17" s="49">
        <v>44437</v>
      </c>
      <c r="E17" s="49">
        <f t="shared" si="2"/>
        <v>44492</v>
      </c>
      <c r="F17" s="49">
        <f t="shared" si="3"/>
        <v>22417</v>
      </c>
      <c r="G17" s="49">
        <f t="shared" si="3"/>
        <v>22075</v>
      </c>
      <c r="H17" s="50">
        <f t="shared" si="4"/>
        <v>55</v>
      </c>
      <c r="I17" s="51">
        <f t="shared" si="5"/>
        <v>0.12377073159754259</v>
      </c>
      <c r="J17" s="52">
        <v>17263</v>
      </c>
      <c r="K17" s="53">
        <v>36</v>
      </c>
      <c r="L17" s="54" t="s">
        <v>19</v>
      </c>
      <c r="M17" s="55">
        <f t="shared" si="6"/>
        <v>43763</v>
      </c>
      <c r="N17" s="56">
        <v>22001</v>
      </c>
      <c r="O17" s="56">
        <v>21762</v>
      </c>
      <c r="P17" s="57">
        <f t="shared" si="7"/>
        <v>729</v>
      </c>
      <c r="Q17" s="57">
        <v>416</v>
      </c>
      <c r="R17" s="63">
        <v>313</v>
      </c>
      <c r="S17" s="59"/>
    </row>
    <row r="18" spans="1:19" ht="18" customHeight="1" x14ac:dyDescent="0.15">
      <c r="A18" s="47" t="s">
        <v>20</v>
      </c>
      <c r="B18" s="48">
        <v>33814</v>
      </c>
      <c r="C18" s="48">
        <v>517</v>
      </c>
      <c r="D18" s="49">
        <v>36343</v>
      </c>
      <c r="E18" s="49">
        <f t="shared" si="2"/>
        <v>36326</v>
      </c>
      <c r="F18" s="49">
        <f>N18+Q18</f>
        <v>18350</v>
      </c>
      <c r="G18" s="49">
        <f t="shared" si="3"/>
        <v>17976</v>
      </c>
      <c r="H18" s="50">
        <f t="shared" si="4"/>
        <v>-17</v>
      </c>
      <c r="I18" s="51">
        <f t="shared" si="5"/>
        <v>-4.6776545689678893E-2</v>
      </c>
      <c r="J18" s="52">
        <v>13527</v>
      </c>
      <c r="K18" s="53">
        <v>34</v>
      </c>
      <c r="L18" s="54" t="s">
        <v>20</v>
      </c>
      <c r="M18" s="55">
        <f t="shared" si="6"/>
        <v>35708</v>
      </c>
      <c r="N18" s="56">
        <v>18011</v>
      </c>
      <c r="O18" s="56">
        <v>17697</v>
      </c>
      <c r="P18" s="57">
        <f t="shared" si="7"/>
        <v>618</v>
      </c>
      <c r="Q18" s="57">
        <v>339</v>
      </c>
      <c r="R18" s="63">
        <v>279</v>
      </c>
      <c r="S18" s="59"/>
    </row>
    <row r="19" spans="1:19" ht="18" customHeight="1" x14ac:dyDescent="0.15">
      <c r="A19" s="47" t="s">
        <v>21</v>
      </c>
      <c r="B19" s="48">
        <v>13566</v>
      </c>
      <c r="C19" s="48">
        <v>729</v>
      </c>
      <c r="D19" s="49">
        <v>14107</v>
      </c>
      <c r="E19" s="49">
        <f t="shared" si="2"/>
        <v>14081</v>
      </c>
      <c r="F19" s="49">
        <f t="shared" si="3"/>
        <v>7299</v>
      </c>
      <c r="G19" s="49">
        <f t="shared" si="3"/>
        <v>6782</v>
      </c>
      <c r="H19" s="50">
        <f t="shared" si="4"/>
        <v>-26</v>
      </c>
      <c r="I19" s="51">
        <f t="shared" si="5"/>
        <v>-0.18430566385482383</v>
      </c>
      <c r="J19" s="52">
        <v>5767</v>
      </c>
      <c r="K19" s="53">
        <v>2</v>
      </c>
      <c r="L19" s="54" t="s">
        <v>21</v>
      </c>
      <c r="M19" s="55">
        <f t="shared" si="6"/>
        <v>13281</v>
      </c>
      <c r="N19" s="56">
        <v>6842</v>
      </c>
      <c r="O19" s="56">
        <v>6439</v>
      </c>
      <c r="P19" s="57">
        <f t="shared" si="7"/>
        <v>800</v>
      </c>
      <c r="Q19" s="57">
        <v>457</v>
      </c>
      <c r="R19" s="64">
        <v>343</v>
      </c>
      <c r="S19" s="59"/>
    </row>
    <row r="20" spans="1:19" ht="18" customHeight="1" x14ac:dyDescent="0.15">
      <c r="A20" s="65" t="s">
        <v>55</v>
      </c>
      <c r="B20" s="66">
        <v>427719</v>
      </c>
      <c r="C20" s="66">
        <v>5133</v>
      </c>
      <c r="D20" s="39">
        <v>440948</v>
      </c>
      <c r="E20" s="39">
        <f>SUM(E21:E31)</f>
        <v>441846</v>
      </c>
      <c r="F20" s="39">
        <f>SUM(F21:F31)</f>
        <v>218321</v>
      </c>
      <c r="G20" s="39">
        <f>SUM(G21:G31)</f>
        <v>223525</v>
      </c>
      <c r="H20" s="40">
        <f>E20-D20</f>
        <v>898</v>
      </c>
      <c r="I20" s="41">
        <f t="shared" si="5"/>
        <v>0.20365213131707141</v>
      </c>
      <c r="J20" s="67">
        <f>SUM(J21:J31)</f>
        <v>164904</v>
      </c>
      <c r="K20" s="68">
        <v>605</v>
      </c>
      <c r="L20" s="65" t="s">
        <v>55</v>
      </c>
      <c r="M20" s="44">
        <f t="shared" ref="M20:R20" si="8">SUM(M21:M31)</f>
        <v>436679</v>
      </c>
      <c r="N20" s="69">
        <f t="shared" si="8"/>
        <v>215796</v>
      </c>
      <c r="O20" s="69">
        <f t="shared" si="8"/>
        <v>220883</v>
      </c>
      <c r="P20" s="69">
        <f t="shared" si="8"/>
        <v>5167</v>
      </c>
      <c r="Q20" s="70">
        <f t="shared" si="8"/>
        <v>2525</v>
      </c>
      <c r="R20" s="69">
        <f t="shared" si="8"/>
        <v>2642</v>
      </c>
      <c r="S20" s="71"/>
    </row>
    <row r="21" spans="1:19" ht="18" customHeight="1" x14ac:dyDescent="0.15">
      <c r="A21" s="47" t="s">
        <v>56</v>
      </c>
      <c r="B21" s="48">
        <v>35965</v>
      </c>
      <c r="C21" s="48">
        <v>989</v>
      </c>
      <c r="D21" s="49">
        <v>39897</v>
      </c>
      <c r="E21" s="49">
        <f>SUM(F21:G21)</f>
        <v>39955</v>
      </c>
      <c r="F21" s="49">
        <f>SUM(N21+Q21)</f>
        <v>19998</v>
      </c>
      <c r="G21" s="49">
        <f>SUM(O21,R21)</f>
        <v>19957</v>
      </c>
      <c r="H21" s="50">
        <f t="shared" si="4"/>
        <v>58</v>
      </c>
      <c r="I21" s="51">
        <f t="shared" si="5"/>
        <v>0.14537433892272603</v>
      </c>
      <c r="J21" s="52">
        <v>15651</v>
      </c>
      <c r="K21" s="53">
        <v>52</v>
      </c>
      <c r="L21" s="54" t="s">
        <v>56</v>
      </c>
      <c r="M21" s="55">
        <f t="shared" ref="M21:M28" si="9">SUM(N21:O21)</f>
        <v>38953</v>
      </c>
      <c r="N21" s="72">
        <v>19472</v>
      </c>
      <c r="O21" s="72">
        <v>19481</v>
      </c>
      <c r="P21" s="73">
        <f>SUM(Q21:R21)</f>
        <v>1002</v>
      </c>
      <c r="Q21" s="64">
        <v>526</v>
      </c>
      <c r="R21" s="64">
        <v>476</v>
      </c>
      <c r="S21" s="59"/>
    </row>
    <row r="22" spans="1:19" ht="18" customHeight="1" x14ac:dyDescent="0.15">
      <c r="A22" s="47" t="s">
        <v>57</v>
      </c>
      <c r="B22" s="48">
        <v>44241</v>
      </c>
      <c r="C22" s="48">
        <v>326</v>
      </c>
      <c r="D22" s="49">
        <v>47045</v>
      </c>
      <c r="E22" s="49">
        <f t="shared" ref="E22:E31" si="10">SUM(F22:G22)</f>
        <v>47337</v>
      </c>
      <c r="F22" s="49">
        <f>SUM(N22+Q22)</f>
        <v>23462</v>
      </c>
      <c r="G22" s="49">
        <f t="shared" ref="G22:G31" si="11">SUM(O22,R22)</f>
        <v>23875</v>
      </c>
      <c r="H22" s="50">
        <f t="shared" si="4"/>
        <v>292</v>
      </c>
      <c r="I22" s="51">
        <f t="shared" si="5"/>
        <v>0.62068232543309598</v>
      </c>
      <c r="J22" s="52">
        <v>17671</v>
      </c>
      <c r="K22" s="53">
        <v>146</v>
      </c>
      <c r="L22" s="54" t="s">
        <v>57</v>
      </c>
      <c r="M22" s="55">
        <f t="shared" si="9"/>
        <v>47013</v>
      </c>
      <c r="N22" s="72">
        <v>23328</v>
      </c>
      <c r="O22" s="72">
        <v>23685</v>
      </c>
      <c r="P22" s="73">
        <f t="shared" ref="P22:P31" si="12">SUM(Q22:R22)</f>
        <v>324</v>
      </c>
      <c r="Q22" s="64">
        <v>134</v>
      </c>
      <c r="R22" s="64">
        <v>190</v>
      </c>
      <c r="S22" s="59"/>
    </row>
    <row r="23" spans="1:19" ht="18" customHeight="1" x14ac:dyDescent="0.15">
      <c r="A23" s="47" t="s">
        <v>58</v>
      </c>
      <c r="B23" s="48">
        <v>39484</v>
      </c>
      <c r="C23" s="48">
        <v>1006</v>
      </c>
      <c r="D23" s="49">
        <v>43098</v>
      </c>
      <c r="E23" s="49">
        <f t="shared" si="10"/>
        <v>43128</v>
      </c>
      <c r="F23" s="49">
        <f t="shared" ref="F23:F31" si="13">SUM(N23+Q23)</f>
        <v>21532</v>
      </c>
      <c r="G23" s="49">
        <f t="shared" si="11"/>
        <v>21596</v>
      </c>
      <c r="H23" s="50">
        <f t="shared" si="4"/>
        <v>30</v>
      </c>
      <c r="I23" s="51">
        <f t="shared" si="5"/>
        <v>6.9608798552136988E-2</v>
      </c>
      <c r="J23" s="52">
        <v>17515</v>
      </c>
      <c r="K23" s="53">
        <v>-6</v>
      </c>
      <c r="L23" s="54" t="s">
        <v>58</v>
      </c>
      <c r="M23" s="55">
        <f t="shared" si="9"/>
        <v>42098</v>
      </c>
      <c r="N23" s="72">
        <v>21016</v>
      </c>
      <c r="O23" s="72">
        <v>21082</v>
      </c>
      <c r="P23" s="73">
        <f t="shared" si="12"/>
        <v>1030</v>
      </c>
      <c r="Q23" s="64">
        <v>516</v>
      </c>
      <c r="R23" s="64">
        <v>514</v>
      </c>
      <c r="S23" s="59"/>
    </row>
    <row r="24" spans="1:19" ht="18" customHeight="1" x14ac:dyDescent="0.15">
      <c r="A24" s="47" t="s">
        <v>59</v>
      </c>
      <c r="B24" s="48">
        <v>45235</v>
      </c>
      <c r="C24" s="48">
        <v>542</v>
      </c>
      <c r="D24" s="49">
        <v>47259</v>
      </c>
      <c r="E24" s="49">
        <f t="shared" si="10"/>
        <v>47291</v>
      </c>
      <c r="F24" s="49">
        <f t="shared" si="13"/>
        <v>23780</v>
      </c>
      <c r="G24" s="49">
        <f t="shared" si="11"/>
        <v>23511</v>
      </c>
      <c r="H24" s="50">
        <f t="shared" si="4"/>
        <v>32</v>
      </c>
      <c r="I24" s="51">
        <f t="shared" si="5"/>
        <v>6.7711970206733113E-2</v>
      </c>
      <c r="J24" s="52">
        <v>18211</v>
      </c>
      <c r="K24" s="53">
        <v>28</v>
      </c>
      <c r="L24" s="54" t="s">
        <v>59</v>
      </c>
      <c r="M24" s="55">
        <f t="shared" si="9"/>
        <v>46833</v>
      </c>
      <c r="N24" s="72">
        <v>23549</v>
      </c>
      <c r="O24" s="72">
        <v>23284</v>
      </c>
      <c r="P24" s="73">
        <f t="shared" si="12"/>
        <v>458</v>
      </c>
      <c r="Q24" s="64">
        <v>231</v>
      </c>
      <c r="R24" s="64">
        <v>227</v>
      </c>
      <c r="S24" s="59"/>
    </row>
    <row r="25" spans="1:19" ht="18" customHeight="1" x14ac:dyDescent="0.15">
      <c r="A25" s="47" t="s">
        <v>60</v>
      </c>
      <c r="B25" s="48">
        <v>21854</v>
      </c>
      <c r="C25" s="48">
        <v>262</v>
      </c>
      <c r="D25" s="49">
        <v>21290</v>
      </c>
      <c r="E25" s="49">
        <f t="shared" si="10"/>
        <v>21317</v>
      </c>
      <c r="F25" s="49">
        <f t="shared" si="13"/>
        <v>10623</v>
      </c>
      <c r="G25" s="49">
        <f t="shared" si="11"/>
        <v>10694</v>
      </c>
      <c r="H25" s="50">
        <f t="shared" si="4"/>
        <v>27</v>
      </c>
      <c r="I25" s="51">
        <f t="shared" si="5"/>
        <v>0.12682010333489901</v>
      </c>
      <c r="J25" s="52">
        <v>8354</v>
      </c>
      <c r="K25" s="53">
        <v>39</v>
      </c>
      <c r="L25" s="54" t="s">
        <v>60</v>
      </c>
      <c r="M25" s="55">
        <f t="shared" si="9"/>
        <v>21048</v>
      </c>
      <c r="N25" s="72">
        <v>10448</v>
      </c>
      <c r="O25" s="72">
        <v>10600</v>
      </c>
      <c r="P25" s="73">
        <f t="shared" si="12"/>
        <v>269</v>
      </c>
      <c r="Q25" s="64">
        <v>175</v>
      </c>
      <c r="R25" s="64">
        <v>94</v>
      </c>
      <c r="S25" s="59"/>
    </row>
    <row r="26" spans="1:19" ht="18" customHeight="1" x14ac:dyDescent="0.15">
      <c r="A26" s="47" t="s">
        <v>61</v>
      </c>
      <c r="B26" s="48">
        <v>25922</v>
      </c>
      <c r="C26" s="48">
        <v>922</v>
      </c>
      <c r="D26" s="49">
        <v>26383</v>
      </c>
      <c r="E26" s="49">
        <f t="shared" si="10"/>
        <v>26349</v>
      </c>
      <c r="F26" s="49">
        <f t="shared" si="13"/>
        <v>13384</v>
      </c>
      <c r="G26" s="49">
        <f t="shared" si="11"/>
        <v>12965</v>
      </c>
      <c r="H26" s="50">
        <f>E26-D26</f>
        <v>-34</v>
      </c>
      <c r="I26" s="51">
        <f t="shared" si="5"/>
        <v>-0.12887086381381951</v>
      </c>
      <c r="J26" s="52">
        <v>10636</v>
      </c>
      <c r="K26" s="53">
        <v>11</v>
      </c>
      <c r="L26" s="54" t="s">
        <v>61</v>
      </c>
      <c r="M26" s="55">
        <f t="shared" si="9"/>
        <v>25365</v>
      </c>
      <c r="N26" s="72">
        <v>12931</v>
      </c>
      <c r="O26" s="72">
        <v>12434</v>
      </c>
      <c r="P26" s="73">
        <f t="shared" si="12"/>
        <v>984</v>
      </c>
      <c r="Q26" s="64">
        <v>453</v>
      </c>
      <c r="R26" s="64">
        <v>531</v>
      </c>
      <c r="S26" s="59"/>
    </row>
    <row r="27" spans="1:19" ht="18" customHeight="1" x14ac:dyDescent="0.15">
      <c r="A27" s="47" t="s">
        <v>62</v>
      </c>
      <c r="B27" s="48">
        <v>39941</v>
      </c>
      <c r="C27" s="48">
        <v>142</v>
      </c>
      <c r="D27" s="49">
        <v>39718</v>
      </c>
      <c r="E27" s="49">
        <f t="shared" si="10"/>
        <v>39717</v>
      </c>
      <c r="F27" s="49">
        <f t="shared" si="13"/>
        <v>19232</v>
      </c>
      <c r="G27" s="49">
        <f t="shared" si="11"/>
        <v>20485</v>
      </c>
      <c r="H27" s="50">
        <f t="shared" si="4"/>
        <v>-1</v>
      </c>
      <c r="I27" s="51">
        <f t="shared" si="5"/>
        <v>-2.5177501384762574E-3</v>
      </c>
      <c r="J27" s="52">
        <v>14706</v>
      </c>
      <c r="K27" s="53">
        <v>26</v>
      </c>
      <c r="L27" s="54" t="s">
        <v>62</v>
      </c>
      <c r="M27" s="55">
        <f t="shared" si="9"/>
        <v>39561</v>
      </c>
      <c r="N27" s="72">
        <v>19173</v>
      </c>
      <c r="O27" s="72">
        <v>20388</v>
      </c>
      <c r="P27" s="73">
        <f t="shared" si="12"/>
        <v>156</v>
      </c>
      <c r="Q27" s="64">
        <v>59</v>
      </c>
      <c r="R27" s="64">
        <v>97</v>
      </c>
      <c r="S27" s="59"/>
    </row>
    <row r="28" spans="1:19" ht="18" customHeight="1" x14ac:dyDescent="0.15">
      <c r="A28" s="47" t="s">
        <v>63</v>
      </c>
      <c r="B28" s="48">
        <v>32601</v>
      </c>
      <c r="C28" s="48">
        <v>140</v>
      </c>
      <c r="D28" s="49">
        <v>32494</v>
      </c>
      <c r="E28" s="49">
        <f t="shared" si="10"/>
        <v>32472</v>
      </c>
      <c r="F28" s="49">
        <f t="shared" si="13"/>
        <v>15902</v>
      </c>
      <c r="G28" s="49">
        <f t="shared" si="11"/>
        <v>16570</v>
      </c>
      <c r="H28" s="50">
        <f t="shared" si="4"/>
        <v>-22</v>
      </c>
      <c r="I28" s="51">
        <f t="shared" si="5"/>
        <v>-6.7704807041299928E-2</v>
      </c>
      <c r="J28" s="52">
        <v>12044</v>
      </c>
      <c r="K28" s="53">
        <v>-8</v>
      </c>
      <c r="L28" s="54" t="s">
        <v>63</v>
      </c>
      <c r="M28" s="55">
        <f t="shared" si="9"/>
        <v>32319</v>
      </c>
      <c r="N28" s="72">
        <v>15834</v>
      </c>
      <c r="O28" s="72">
        <v>16485</v>
      </c>
      <c r="P28" s="73">
        <f t="shared" si="12"/>
        <v>153</v>
      </c>
      <c r="Q28" s="64">
        <v>68</v>
      </c>
      <c r="R28" s="64">
        <v>85</v>
      </c>
      <c r="S28" s="59"/>
    </row>
    <row r="29" spans="1:19" ht="18" customHeight="1" x14ac:dyDescent="0.15">
      <c r="A29" s="47" t="s">
        <v>64</v>
      </c>
      <c r="B29" s="48">
        <v>80973</v>
      </c>
      <c r="C29" s="48">
        <v>362</v>
      </c>
      <c r="D29" s="49">
        <v>82433</v>
      </c>
      <c r="E29" s="49">
        <f t="shared" si="10"/>
        <v>82924</v>
      </c>
      <c r="F29" s="49">
        <f t="shared" si="13"/>
        <v>40401</v>
      </c>
      <c r="G29" s="49">
        <f t="shared" si="11"/>
        <v>42523</v>
      </c>
      <c r="H29" s="50">
        <f t="shared" si="4"/>
        <v>491</v>
      </c>
      <c r="I29" s="51">
        <f t="shared" si="5"/>
        <v>0.5956352431671782</v>
      </c>
      <c r="J29" s="52">
        <v>28055</v>
      </c>
      <c r="K29" s="53">
        <v>267</v>
      </c>
      <c r="L29" s="54" t="s">
        <v>64</v>
      </c>
      <c r="M29" s="55">
        <f t="shared" ref="M29:M30" si="14">SUM(N29:O29)</f>
        <v>82577</v>
      </c>
      <c r="N29" s="72">
        <v>40267</v>
      </c>
      <c r="O29" s="72">
        <v>42310</v>
      </c>
      <c r="P29" s="73">
        <f t="shared" si="12"/>
        <v>347</v>
      </c>
      <c r="Q29" s="64">
        <v>134</v>
      </c>
      <c r="R29" s="64">
        <v>213</v>
      </c>
      <c r="S29" s="59"/>
    </row>
    <row r="30" spans="1:19" ht="18" customHeight="1" x14ac:dyDescent="0.15">
      <c r="A30" s="47" t="s">
        <v>65</v>
      </c>
      <c r="B30" s="48">
        <v>25092</v>
      </c>
      <c r="C30" s="48">
        <v>228</v>
      </c>
      <c r="D30" s="49">
        <v>25061</v>
      </c>
      <c r="E30" s="49">
        <f t="shared" si="10"/>
        <v>25088</v>
      </c>
      <c r="F30" s="49">
        <f t="shared" si="13"/>
        <v>12278</v>
      </c>
      <c r="G30" s="49">
        <f t="shared" si="11"/>
        <v>12810</v>
      </c>
      <c r="H30" s="50">
        <f t="shared" si="4"/>
        <v>27</v>
      </c>
      <c r="I30" s="51">
        <f t="shared" si="5"/>
        <v>0.10773712142372611</v>
      </c>
      <c r="J30" s="52">
        <v>9027</v>
      </c>
      <c r="K30" s="53">
        <v>26</v>
      </c>
      <c r="L30" s="54" t="s">
        <v>65</v>
      </c>
      <c r="M30" s="55">
        <f t="shared" si="14"/>
        <v>24874</v>
      </c>
      <c r="N30" s="72">
        <v>12151</v>
      </c>
      <c r="O30" s="72">
        <v>12723</v>
      </c>
      <c r="P30" s="73">
        <f t="shared" si="12"/>
        <v>214</v>
      </c>
      <c r="Q30" s="64">
        <v>127</v>
      </c>
      <c r="R30" s="64">
        <v>87</v>
      </c>
      <c r="S30" s="59"/>
    </row>
    <row r="31" spans="1:19" ht="18" customHeight="1" x14ac:dyDescent="0.15">
      <c r="A31" s="47" t="s">
        <v>66</v>
      </c>
      <c r="B31" s="48">
        <v>36411</v>
      </c>
      <c r="C31" s="48">
        <v>214</v>
      </c>
      <c r="D31" s="49">
        <v>36270</v>
      </c>
      <c r="E31" s="49">
        <f t="shared" si="10"/>
        <v>36268</v>
      </c>
      <c r="F31" s="49">
        <f t="shared" si="13"/>
        <v>17729</v>
      </c>
      <c r="G31" s="49">
        <f t="shared" si="11"/>
        <v>18539</v>
      </c>
      <c r="H31" s="50">
        <f t="shared" si="4"/>
        <v>-2</v>
      </c>
      <c r="I31" s="51">
        <f t="shared" si="5"/>
        <v>-5.5141990625861594E-3</v>
      </c>
      <c r="J31" s="52">
        <v>13034</v>
      </c>
      <c r="K31" s="53">
        <v>24</v>
      </c>
      <c r="L31" s="54" t="s">
        <v>66</v>
      </c>
      <c r="M31" s="55">
        <f>SUM(N31:O31)</f>
        <v>36038</v>
      </c>
      <c r="N31" s="72">
        <v>17627</v>
      </c>
      <c r="O31" s="72">
        <v>18411</v>
      </c>
      <c r="P31" s="73">
        <f t="shared" si="12"/>
        <v>230</v>
      </c>
      <c r="Q31" s="64">
        <v>102</v>
      </c>
      <c r="R31" s="64">
        <v>128</v>
      </c>
      <c r="S31" s="59"/>
    </row>
    <row r="32" spans="1:19" ht="18" customHeight="1" x14ac:dyDescent="0.15">
      <c r="A32" s="65" t="s">
        <v>67</v>
      </c>
      <c r="B32" s="66">
        <v>358289</v>
      </c>
      <c r="C32" s="66">
        <v>3032</v>
      </c>
      <c r="D32" s="39">
        <v>371148</v>
      </c>
      <c r="E32" s="39">
        <f>SUM(E33:E41)</f>
        <v>372217</v>
      </c>
      <c r="F32" s="39">
        <f>SUM(F33:F41)</f>
        <v>181501</v>
      </c>
      <c r="G32" s="39">
        <f>SUM(G33:G41)</f>
        <v>190716</v>
      </c>
      <c r="H32" s="40">
        <f>E32-D32</f>
        <v>1069</v>
      </c>
      <c r="I32" s="41">
        <f t="shared" si="5"/>
        <v>0.28802526215956975</v>
      </c>
      <c r="J32" s="67">
        <f>SUM(J33:J41)</f>
        <v>134432</v>
      </c>
      <c r="K32" s="68">
        <v>503</v>
      </c>
      <c r="L32" s="65" t="s">
        <v>67</v>
      </c>
      <c r="M32" s="44">
        <f t="shared" ref="M32:O32" si="15">SUM(M33:M41)</f>
        <v>369034</v>
      </c>
      <c r="N32" s="69">
        <f t="shared" si="15"/>
        <v>180116</v>
      </c>
      <c r="O32" s="69">
        <f t="shared" si="15"/>
        <v>188918</v>
      </c>
      <c r="P32" s="69">
        <f>SUM(P33:P41)</f>
        <v>3183</v>
      </c>
      <c r="Q32" s="70">
        <f>SUM(Q33:Q41)</f>
        <v>1385</v>
      </c>
      <c r="R32" s="69">
        <f>SUM(R33:R41)</f>
        <v>1798</v>
      </c>
      <c r="S32" s="74"/>
    </row>
    <row r="33" spans="1:19" ht="18" customHeight="1" x14ac:dyDescent="0.15">
      <c r="A33" s="47" t="s">
        <v>68</v>
      </c>
      <c r="B33" s="48">
        <v>35755</v>
      </c>
      <c r="C33" s="48">
        <v>545</v>
      </c>
      <c r="D33" s="49">
        <v>36535</v>
      </c>
      <c r="E33" s="49">
        <f>SUM(F33:G33)</f>
        <v>36532</v>
      </c>
      <c r="F33" s="49">
        <f>SUM(N33+Q33)</f>
        <v>18248</v>
      </c>
      <c r="G33" s="49">
        <f t="shared" ref="G33:G41" si="16">SUM(O33,R33)</f>
        <v>18284</v>
      </c>
      <c r="H33" s="50">
        <f t="shared" si="4"/>
        <v>-3</v>
      </c>
      <c r="I33" s="51">
        <f t="shared" si="5"/>
        <v>-8.2113042288216778E-3</v>
      </c>
      <c r="J33" s="52">
        <v>14987</v>
      </c>
      <c r="K33" s="53">
        <v>53</v>
      </c>
      <c r="L33" s="54" t="s">
        <v>68</v>
      </c>
      <c r="M33" s="55">
        <f t="shared" ref="M33:M41" si="17">SUM(N33:O33)</f>
        <v>36007</v>
      </c>
      <c r="N33" s="56">
        <v>18005</v>
      </c>
      <c r="O33" s="56">
        <v>18002</v>
      </c>
      <c r="P33" s="73">
        <f>Q33+R33</f>
        <v>525</v>
      </c>
      <c r="Q33" s="63">
        <v>243</v>
      </c>
      <c r="R33" s="63">
        <v>282</v>
      </c>
      <c r="S33" s="59"/>
    </row>
    <row r="34" spans="1:19" ht="18" customHeight="1" x14ac:dyDescent="0.15">
      <c r="A34" s="47" t="s">
        <v>69</v>
      </c>
      <c r="B34" s="48">
        <v>42956</v>
      </c>
      <c r="C34" s="48">
        <v>236</v>
      </c>
      <c r="D34" s="49">
        <v>42273</v>
      </c>
      <c r="E34" s="49">
        <f t="shared" ref="E34:E41" si="18">SUM(F34:G34)</f>
        <v>42317</v>
      </c>
      <c r="F34" s="49">
        <f t="shared" ref="F34:F41" si="19">SUM(N34+Q34)</f>
        <v>20710</v>
      </c>
      <c r="G34" s="49">
        <f t="shared" si="16"/>
        <v>21607</v>
      </c>
      <c r="H34" s="50">
        <f t="shared" si="4"/>
        <v>44</v>
      </c>
      <c r="I34" s="51">
        <f t="shared" si="5"/>
        <v>0.10408534998698933</v>
      </c>
      <c r="J34" s="52">
        <v>14959</v>
      </c>
      <c r="K34" s="53">
        <v>43</v>
      </c>
      <c r="L34" s="54" t="s">
        <v>69</v>
      </c>
      <c r="M34" s="55">
        <f t="shared" si="17"/>
        <v>42070</v>
      </c>
      <c r="N34" s="56">
        <v>20605</v>
      </c>
      <c r="O34" s="56">
        <v>21465</v>
      </c>
      <c r="P34" s="73">
        <f>Q34+R34</f>
        <v>247</v>
      </c>
      <c r="Q34" s="63">
        <v>105</v>
      </c>
      <c r="R34" s="63">
        <v>142</v>
      </c>
      <c r="S34" s="59"/>
    </row>
    <row r="35" spans="1:19" ht="18" customHeight="1" x14ac:dyDescent="0.15">
      <c r="A35" s="47" t="s">
        <v>70</v>
      </c>
      <c r="B35" s="48">
        <v>38037</v>
      </c>
      <c r="C35" s="48">
        <v>90</v>
      </c>
      <c r="D35" s="49">
        <v>38009</v>
      </c>
      <c r="E35" s="49">
        <f t="shared" si="18"/>
        <v>38014</v>
      </c>
      <c r="F35" s="49">
        <f t="shared" si="19"/>
        <v>18488</v>
      </c>
      <c r="G35" s="49">
        <f t="shared" si="16"/>
        <v>19526</v>
      </c>
      <c r="H35" s="50">
        <f t="shared" si="4"/>
        <v>5</v>
      </c>
      <c r="I35" s="51">
        <f>H35/D35*100</f>
        <v>1.3154779131258384E-2</v>
      </c>
      <c r="J35" s="52">
        <v>13193</v>
      </c>
      <c r="K35" s="53">
        <v>6</v>
      </c>
      <c r="L35" s="54" t="s">
        <v>70</v>
      </c>
      <c r="M35" s="55">
        <f t="shared" si="17"/>
        <v>37915</v>
      </c>
      <c r="N35" s="56">
        <v>18438</v>
      </c>
      <c r="O35" s="56">
        <v>19477</v>
      </c>
      <c r="P35" s="73">
        <f t="shared" ref="P35:P41" si="20">Q35+R35</f>
        <v>99</v>
      </c>
      <c r="Q35" s="63">
        <v>50</v>
      </c>
      <c r="R35" s="63">
        <v>49</v>
      </c>
      <c r="S35" s="59"/>
    </row>
    <row r="36" spans="1:19" ht="18" customHeight="1" x14ac:dyDescent="0.15">
      <c r="A36" s="47" t="s">
        <v>71</v>
      </c>
      <c r="B36" s="48">
        <v>57859</v>
      </c>
      <c r="C36" s="48">
        <v>1343</v>
      </c>
      <c r="D36" s="49">
        <v>58632</v>
      </c>
      <c r="E36" s="49">
        <f t="shared" si="18"/>
        <v>58561</v>
      </c>
      <c r="F36" s="49">
        <f t="shared" si="19"/>
        <v>28272</v>
      </c>
      <c r="G36" s="49">
        <f t="shared" si="16"/>
        <v>30289</v>
      </c>
      <c r="H36" s="50">
        <f t="shared" si="4"/>
        <v>-71</v>
      </c>
      <c r="I36" s="51">
        <f t="shared" si="5"/>
        <v>-0.12109428298540045</v>
      </c>
      <c r="J36" s="52">
        <v>20750</v>
      </c>
      <c r="K36" s="53">
        <v>-1</v>
      </c>
      <c r="L36" s="54" t="s">
        <v>71</v>
      </c>
      <c r="M36" s="55">
        <f t="shared" si="17"/>
        <v>57156</v>
      </c>
      <c r="N36" s="56">
        <v>27705</v>
      </c>
      <c r="O36" s="56">
        <v>29451</v>
      </c>
      <c r="P36" s="73">
        <f t="shared" si="20"/>
        <v>1405</v>
      </c>
      <c r="Q36" s="63">
        <v>567</v>
      </c>
      <c r="R36" s="63">
        <v>838</v>
      </c>
      <c r="S36" s="59"/>
    </row>
    <row r="37" spans="1:19" ht="18" customHeight="1" x14ac:dyDescent="0.15">
      <c r="A37" s="47" t="s">
        <v>72</v>
      </c>
      <c r="B37" s="48">
        <v>19011</v>
      </c>
      <c r="C37" s="48">
        <v>89</v>
      </c>
      <c r="D37" s="49">
        <v>18887</v>
      </c>
      <c r="E37" s="49">
        <f t="shared" si="18"/>
        <v>18792</v>
      </c>
      <c r="F37" s="49">
        <f t="shared" si="19"/>
        <v>9288</v>
      </c>
      <c r="G37" s="49">
        <f t="shared" si="16"/>
        <v>9504</v>
      </c>
      <c r="H37" s="50">
        <f>E37-D37</f>
        <v>-95</v>
      </c>
      <c r="I37" s="51">
        <f t="shared" si="5"/>
        <v>-0.50299147561815005</v>
      </c>
      <c r="J37" s="52">
        <v>7477</v>
      </c>
      <c r="K37" s="53">
        <v>-19</v>
      </c>
      <c r="L37" s="54" t="s">
        <v>72</v>
      </c>
      <c r="M37" s="55">
        <f t="shared" si="17"/>
        <v>18685</v>
      </c>
      <c r="N37" s="56">
        <v>9241</v>
      </c>
      <c r="O37" s="56">
        <v>9444</v>
      </c>
      <c r="P37" s="73">
        <f t="shared" si="20"/>
        <v>107</v>
      </c>
      <c r="Q37" s="63">
        <v>47</v>
      </c>
      <c r="R37" s="63">
        <v>60</v>
      </c>
      <c r="S37" s="59"/>
    </row>
    <row r="38" spans="1:19" ht="18" customHeight="1" x14ac:dyDescent="0.15">
      <c r="A38" s="47" t="s">
        <v>73</v>
      </c>
      <c r="B38" s="48">
        <v>41013</v>
      </c>
      <c r="C38" s="48">
        <v>372</v>
      </c>
      <c r="D38" s="49">
        <v>46016</v>
      </c>
      <c r="E38" s="49">
        <f t="shared" si="18"/>
        <v>46333</v>
      </c>
      <c r="F38" s="49">
        <f t="shared" si="19"/>
        <v>22804</v>
      </c>
      <c r="G38" s="49">
        <f t="shared" si="16"/>
        <v>23529</v>
      </c>
      <c r="H38" s="50">
        <f t="shared" si="4"/>
        <v>317</v>
      </c>
      <c r="I38" s="51">
        <f t="shared" si="5"/>
        <v>0.68889082058414464</v>
      </c>
      <c r="J38" s="52">
        <v>17314</v>
      </c>
      <c r="K38" s="53">
        <v>122</v>
      </c>
      <c r="L38" s="54" t="s">
        <v>73</v>
      </c>
      <c r="M38" s="55">
        <f t="shared" si="17"/>
        <v>45942</v>
      </c>
      <c r="N38" s="56">
        <v>22613</v>
      </c>
      <c r="O38" s="56">
        <v>23329</v>
      </c>
      <c r="P38" s="73">
        <f t="shared" si="20"/>
        <v>391</v>
      </c>
      <c r="Q38" s="63">
        <v>191</v>
      </c>
      <c r="R38" s="63">
        <v>200</v>
      </c>
      <c r="S38" s="59"/>
    </row>
    <row r="39" spans="1:19" ht="18" customHeight="1" x14ac:dyDescent="0.15">
      <c r="A39" s="47" t="s">
        <v>74</v>
      </c>
      <c r="B39" s="48">
        <v>49568</v>
      </c>
      <c r="C39" s="48">
        <v>153</v>
      </c>
      <c r="D39" s="49">
        <v>49120</v>
      </c>
      <c r="E39" s="49">
        <f t="shared" si="18"/>
        <v>49087</v>
      </c>
      <c r="F39" s="49">
        <f t="shared" si="19"/>
        <v>23809</v>
      </c>
      <c r="G39" s="49">
        <f t="shared" si="16"/>
        <v>25278</v>
      </c>
      <c r="H39" s="50">
        <f>E39-D39</f>
        <v>-33</v>
      </c>
      <c r="I39" s="51">
        <f t="shared" si="5"/>
        <v>-6.7182410423452771E-2</v>
      </c>
      <c r="J39" s="52">
        <v>17581</v>
      </c>
      <c r="K39" s="53">
        <v>4</v>
      </c>
      <c r="L39" s="54" t="s">
        <v>74</v>
      </c>
      <c r="M39" s="55">
        <f t="shared" si="17"/>
        <v>48909</v>
      </c>
      <c r="N39" s="56">
        <v>23736</v>
      </c>
      <c r="O39" s="56">
        <v>25173</v>
      </c>
      <c r="P39" s="73">
        <f t="shared" si="20"/>
        <v>178</v>
      </c>
      <c r="Q39" s="63">
        <v>73</v>
      </c>
      <c r="R39" s="63">
        <v>105</v>
      </c>
      <c r="S39" s="59"/>
    </row>
    <row r="40" spans="1:19" ht="18" customHeight="1" x14ac:dyDescent="0.15">
      <c r="A40" s="47" t="s">
        <v>75</v>
      </c>
      <c r="B40" s="48">
        <v>33365</v>
      </c>
      <c r="C40" s="48">
        <v>53</v>
      </c>
      <c r="D40" s="49">
        <v>33972</v>
      </c>
      <c r="E40" s="49">
        <f t="shared" si="18"/>
        <v>34206</v>
      </c>
      <c r="F40" s="49">
        <f t="shared" si="19"/>
        <v>16654</v>
      </c>
      <c r="G40" s="49">
        <f t="shared" si="16"/>
        <v>17552</v>
      </c>
      <c r="H40" s="50">
        <f>E40-D40</f>
        <v>234</v>
      </c>
      <c r="I40" s="51">
        <f t="shared" si="5"/>
        <v>0.68880254327092905</v>
      </c>
      <c r="J40" s="52">
        <v>11583</v>
      </c>
      <c r="K40" s="53">
        <v>66</v>
      </c>
      <c r="L40" s="54" t="s">
        <v>75</v>
      </c>
      <c r="M40" s="55">
        <f t="shared" si="17"/>
        <v>34141</v>
      </c>
      <c r="N40" s="56">
        <v>16626</v>
      </c>
      <c r="O40" s="56">
        <v>17515</v>
      </c>
      <c r="P40" s="73">
        <f t="shared" si="20"/>
        <v>65</v>
      </c>
      <c r="Q40" s="63">
        <v>28</v>
      </c>
      <c r="R40" s="63">
        <v>37</v>
      </c>
      <c r="S40" s="59"/>
    </row>
    <row r="41" spans="1:19" ht="18" customHeight="1" thickBot="1" x14ac:dyDescent="0.2">
      <c r="A41" s="75" t="s">
        <v>76</v>
      </c>
      <c r="B41" s="76">
        <v>40725</v>
      </c>
      <c r="C41" s="76">
        <v>151</v>
      </c>
      <c r="D41" s="77">
        <v>47704</v>
      </c>
      <c r="E41" s="77">
        <f t="shared" si="18"/>
        <v>48375</v>
      </c>
      <c r="F41" s="77">
        <f t="shared" si="19"/>
        <v>23228</v>
      </c>
      <c r="G41" s="77">
        <f t="shared" si="16"/>
        <v>25147</v>
      </c>
      <c r="H41" s="78">
        <f>E41-D41</f>
        <v>671</v>
      </c>
      <c r="I41" s="79">
        <f t="shared" si="5"/>
        <v>1.4065906422941472</v>
      </c>
      <c r="J41" s="80">
        <v>16588</v>
      </c>
      <c r="K41" s="81">
        <v>229</v>
      </c>
      <c r="L41" s="82" t="s">
        <v>76</v>
      </c>
      <c r="M41" s="83">
        <f t="shared" si="17"/>
        <v>48209</v>
      </c>
      <c r="N41" s="84">
        <v>23147</v>
      </c>
      <c r="O41" s="84">
        <v>25062</v>
      </c>
      <c r="P41" s="85">
        <f t="shared" si="20"/>
        <v>166</v>
      </c>
      <c r="Q41" s="86">
        <v>81</v>
      </c>
      <c r="R41" s="86">
        <v>85</v>
      </c>
      <c r="S41" s="87"/>
    </row>
    <row r="42" spans="1:19" x14ac:dyDescent="0.15">
      <c r="A42" s="88" t="s">
        <v>77</v>
      </c>
      <c r="B42" s="88"/>
      <c r="C42" s="88"/>
      <c r="D42" s="88"/>
      <c r="E42" s="88"/>
      <c r="F42" s="88"/>
      <c r="G42" s="88"/>
      <c r="H42" s="89"/>
      <c r="I42" s="89"/>
      <c r="J42" s="89"/>
      <c r="K42" s="89"/>
    </row>
    <row r="43" spans="1:19" x14ac:dyDescent="0.15">
      <c r="A43" s="250" t="s">
        <v>78</v>
      </c>
      <c r="B43" s="250"/>
      <c r="C43" s="250"/>
      <c r="D43" s="250"/>
      <c r="E43" s="250"/>
      <c r="F43" s="250"/>
      <c r="G43" s="250"/>
      <c r="H43" s="250"/>
      <c r="I43" s="90"/>
      <c r="J43" s="90"/>
      <c r="K43" s="90"/>
    </row>
    <row r="44" spans="1:19" hidden="1" x14ac:dyDescent="0.15">
      <c r="H44" s="91"/>
      <c r="J44" s="92"/>
      <c r="K44" s="14">
        <v>33</v>
      </c>
    </row>
    <row r="45" spans="1:19" hidden="1" x14ac:dyDescent="0.15">
      <c r="H45" s="93"/>
      <c r="J45" s="94"/>
      <c r="K45" s="14">
        <v>-25</v>
      </c>
    </row>
    <row r="46" spans="1:19" hidden="1" x14ac:dyDescent="0.15">
      <c r="H46" s="93"/>
      <c r="J46" s="94"/>
      <c r="K46" s="14">
        <v>3</v>
      </c>
    </row>
    <row r="47" spans="1:19" hidden="1" x14ac:dyDescent="0.15">
      <c r="H47" s="93"/>
      <c r="J47" s="94"/>
      <c r="K47" s="14">
        <v>587</v>
      </c>
    </row>
    <row r="48" spans="1:19" hidden="1" x14ac:dyDescent="0.15">
      <c r="H48" s="93"/>
      <c r="J48" s="94"/>
      <c r="K48" s="14">
        <v>68</v>
      </c>
    </row>
    <row r="49" spans="8:11" hidden="1" x14ac:dyDescent="0.15">
      <c r="H49" s="93"/>
      <c r="J49" s="94"/>
      <c r="K49" s="14">
        <v>0</v>
      </c>
    </row>
    <row r="50" spans="8:11" hidden="1" x14ac:dyDescent="0.15">
      <c r="H50" s="93"/>
      <c r="J50" s="94"/>
      <c r="K50" s="14">
        <v>58</v>
      </c>
    </row>
    <row r="51" spans="8:11" hidden="1" x14ac:dyDescent="0.15">
      <c r="H51" s="93"/>
      <c r="J51" s="94"/>
    </row>
    <row r="52" spans="8:11" hidden="1" x14ac:dyDescent="0.15">
      <c r="H52" s="93"/>
      <c r="J52" s="94"/>
    </row>
    <row r="53" spans="8:11" hidden="1" x14ac:dyDescent="0.15">
      <c r="H53" s="93"/>
      <c r="J53" s="94"/>
    </row>
    <row r="54" spans="8:11" hidden="1" x14ac:dyDescent="0.15">
      <c r="H54" s="93"/>
      <c r="J54" s="94"/>
    </row>
    <row r="55" spans="8:11" hidden="1" x14ac:dyDescent="0.15">
      <c r="H55" s="93"/>
      <c r="J55" s="94"/>
    </row>
    <row r="56" spans="8:11" hidden="1" x14ac:dyDescent="0.15">
      <c r="H56" s="95"/>
      <c r="J56" s="96"/>
    </row>
    <row r="57" spans="8:11" hidden="1" x14ac:dyDescent="0.15">
      <c r="H57" s="93"/>
      <c r="J57" s="94"/>
    </row>
    <row r="58" spans="8:11" hidden="1" x14ac:dyDescent="0.15">
      <c r="H58" s="93"/>
      <c r="J58" s="94"/>
    </row>
    <row r="59" spans="8:11" hidden="1" x14ac:dyDescent="0.15">
      <c r="H59" s="93"/>
      <c r="J59" s="94"/>
    </row>
    <row r="60" spans="8:11" hidden="1" x14ac:dyDescent="0.15">
      <c r="H60" s="93"/>
      <c r="J60" s="94"/>
    </row>
    <row r="61" spans="8:11" hidden="1" x14ac:dyDescent="0.15">
      <c r="H61" s="93"/>
      <c r="J61" s="94"/>
    </row>
    <row r="62" spans="8:11" hidden="1" x14ac:dyDescent="0.15">
      <c r="H62" s="93"/>
      <c r="J62" s="94"/>
    </row>
    <row r="63" spans="8:11" hidden="1" x14ac:dyDescent="0.15">
      <c r="H63" s="93"/>
      <c r="J63" s="94"/>
    </row>
    <row r="64" spans="8:11" hidden="1" x14ac:dyDescent="0.15">
      <c r="H64" s="93"/>
      <c r="J64" s="94"/>
    </row>
    <row r="65" spans="8:10" hidden="1" x14ac:dyDescent="0.15">
      <c r="H65" s="93"/>
      <c r="J65" s="94"/>
    </row>
    <row r="66" spans="8:10" hidden="1" x14ac:dyDescent="0.15">
      <c r="H66" s="93"/>
      <c r="J66" s="94"/>
    </row>
    <row r="67" spans="8:10" hidden="1" x14ac:dyDescent="0.15">
      <c r="H67" s="93"/>
      <c r="J67" s="94"/>
    </row>
    <row r="68" spans="8:10" hidden="1" x14ac:dyDescent="0.15">
      <c r="H68" s="95"/>
      <c r="J68" s="96"/>
    </row>
    <row r="69" spans="8:10" hidden="1" x14ac:dyDescent="0.15">
      <c r="H69" s="93"/>
      <c r="J69" s="94"/>
    </row>
    <row r="70" spans="8:10" hidden="1" x14ac:dyDescent="0.15">
      <c r="H70" s="93"/>
      <c r="J70" s="94"/>
    </row>
    <row r="71" spans="8:10" hidden="1" x14ac:dyDescent="0.15">
      <c r="H71" s="93"/>
      <c r="J71" s="94"/>
    </row>
    <row r="72" spans="8:10" hidden="1" x14ac:dyDescent="0.15">
      <c r="H72" s="93"/>
      <c r="J72" s="94"/>
    </row>
    <row r="73" spans="8:10" hidden="1" x14ac:dyDescent="0.15">
      <c r="H73" s="93"/>
      <c r="J73" s="94"/>
    </row>
    <row r="74" spans="8:10" hidden="1" x14ac:dyDescent="0.15">
      <c r="H74" s="93"/>
      <c r="J74" s="94"/>
    </row>
    <row r="75" spans="8:10" hidden="1" x14ac:dyDescent="0.15">
      <c r="H75" s="93"/>
      <c r="J75" s="94"/>
    </row>
    <row r="76" spans="8:10" hidden="1" x14ac:dyDescent="0.15">
      <c r="H76" s="93"/>
      <c r="J76" s="94"/>
    </row>
    <row r="77" spans="8:10" ht="14.25" hidden="1" thickBot="1" x14ac:dyDescent="0.2">
      <c r="H77" s="97"/>
      <c r="J77" s="98"/>
    </row>
    <row r="78" spans="8:10" ht="14.25" hidden="1" thickBot="1" x14ac:dyDescent="0.2">
      <c r="H78" s="98"/>
    </row>
    <row r="79" spans="8:10" hidden="1" x14ac:dyDescent="0.15"/>
    <row r="80" spans="8:10" hidden="1" x14ac:dyDescent="0.15"/>
    <row r="81" hidden="1" x14ac:dyDescent="0.15"/>
    <row r="82" hidden="1" x14ac:dyDescent="0.15"/>
  </sheetData>
  <mergeCells count="15">
    <mergeCell ref="A43:H43"/>
    <mergeCell ref="A2:K2"/>
    <mergeCell ref="L2:S2"/>
    <mergeCell ref="I3:K3"/>
    <mergeCell ref="A5:A6"/>
    <mergeCell ref="B5:C5"/>
    <mergeCell ref="E5:G5"/>
    <mergeCell ref="H5:H6"/>
    <mergeCell ref="I5:I6"/>
    <mergeCell ref="J5:J6"/>
    <mergeCell ref="K5:K6"/>
    <mergeCell ref="L5:L6"/>
    <mergeCell ref="M5:O5"/>
    <mergeCell ref="P5:R5"/>
    <mergeCell ref="S5:S6"/>
  </mergeCells>
  <phoneticPr fontId="3" type="noConversion"/>
  <pageMargins left="0.7" right="0.7" top="0.75" bottom="0.75" header="0.3" footer="0.3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F123"/>
  <sheetViews>
    <sheetView zoomScale="80" zoomScaleNormal="80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W43" sqref="W43"/>
    </sheetView>
  </sheetViews>
  <sheetFormatPr defaultRowHeight="13.5" x14ac:dyDescent="0.15"/>
  <cols>
    <col min="1" max="1" width="13.28515625" style="114" customWidth="1"/>
    <col min="2" max="2" width="14" style="114" customWidth="1"/>
    <col min="3" max="3" width="12.7109375" style="114" bestFit="1" customWidth="1"/>
    <col min="4" max="4" width="13.140625" style="114" bestFit="1" customWidth="1"/>
    <col min="5" max="17" width="12.5703125" style="114" customWidth="1"/>
    <col min="18" max="19" width="12.5703125" style="149" customWidth="1"/>
    <col min="20" max="49" width="12.5703125" style="114" customWidth="1"/>
    <col min="50" max="52" width="12.5703125" style="151" customWidth="1"/>
    <col min="53" max="106" width="12.5703125" style="114" customWidth="1"/>
    <col min="107" max="16384" width="9.140625" style="114"/>
  </cols>
  <sheetData>
    <row r="1" spans="1:110" s="106" customFormat="1" ht="31.5" customHeight="1" x14ac:dyDescent="0.3">
      <c r="A1" s="99" t="s">
        <v>220</v>
      </c>
      <c r="B1" s="99"/>
      <c r="C1" s="99"/>
      <c r="D1" s="99"/>
      <c r="E1" s="99"/>
      <c r="F1" s="99"/>
      <c r="G1" s="99"/>
      <c r="H1" s="100"/>
      <c r="I1" s="101"/>
      <c r="J1" s="102"/>
      <c r="K1" s="102"/>
      <c r="L1" s="103"/>
      <c r="M1" s="100"/>
      <c r="N1" s="100"/>
      <c r="O1" s="100"/>
      <c r="P1" s="100"/>
      <c r="Q1" s="100"/>
      <c r="R1" s="100"/>
      <c r="S1" s="100"/>
      <c r="T1" s="104"/>
      <c r="U1" s="104"/>
      <c r="V1" s="104"/>
      <c r="W1" s="104"/>
      <c r="X1" s="104"/>
      <c r="Y1" s="104"/>
      <c r="Z1" s="104"/>
      <c r="AA1" s="104"/>
      <c r="AB1" s="104"/>
      <c r="AC1" s="104"/>
      <c r="AD1" s="104"/>
      <c r="AE1" s="104"/>
      <c r="AF1" s="104"/>
      <c r="AG1" s="104"/>
      <c r="AH1" s="104"/>
      <c r="AI1" s="104"/>
      <c r="AJ1" s="104"/>
      <c r="AK1" s="104"/>
      <c r="AL1" s="104"/>
      <c r="AM1" s="104"/>
      <c r="AN1" s="104"/>
      <c r="AO1" s="104"/>
      <c r="AP1" s="104"/>
      <c r="AQ1" s="104"/>
      <c r="AR1" s="104"/>
      <c r="AS1" s="104"/>
      <c r="AT1" s="104"/>
      <c r="AU1" s="104"/>
      <c r="AV1" s="104"/>
      <c r="AW1" s="104"/>
      <c r="AX1" s="104"/>
      <c r="AY1" s="104"/>
      <c r="AZ1" s="104"/>
      <c r="BA1" s="104"/>
      <c r="BB1" s="104"/>
      <c r="BC1" s="104"/>
      <c r="BD1" s="104"/>
      <c r="BE1" s="104"/>
      <c r="BF1" s="104"/>
      <c r="BG1" s="104"/>
      <c r="BH1" s="104"/>
      <c r="BI1" s="104"/>
      <c r="BJ1" s="104"/>
      <c r="BK1" s="104"/>
      <c r="BL1" s="104"/>
      <c r="BM1" s="104"/>
      <c r="BN1" s="104"/>
      <c r="BO1" s="104"/>
      <c r="BP1" s="104"/>
      <c r="BQ1" s="104"/>
      <c r="BR1" s="104"/>
      <c r="BS1" s="105"/>
      <c r="BT1" s="105"/>
      <c r="BU1" s="105"/>
      <c r="BV1" s="105"/>
      <c r="BW1" s="105"/>
      <c r="BX1" s="105"/>
      <c r="BY1" s="105"/>
      <c r="BZ1" s="105"/>
      <c r="CA1" s="105"/>
      <c r="CB1" s="104"/>
      <c r="CC1" s="104"/>
      <c r="CD1" s="104"/>
      <c r="CE1" s="104"/>
      <c r="CF1" s="104"/>
      <c r="CG1" s="104"/>
      <c r="CH1" s="104"/>
      <c r="CI1" s="104"/>
      <c r="CJ1" s="104"/>
      <c r="CK1" s="104"/>
      <c r="CL1" s="105"/>
      <c r="CM1" s="105"/>
      <c r="CN1" s="105"/>
      <c r="CO1" s="105"/>
      <c r="CP1" s="105"/>
      <c r="CQ1" s="105"/>
      <c r="CR1" s="105"/>
      <c r="CS1" s="105"/>
      <c r="CT1" s="105"/>
      <c r="CU1" s="105"/>
      <c r="CV1" s="105"/>
      <c r="CW1" s="105"/>
      <c r="CX1" s="105"/>
      <c r="CY1" s="105"/>
      <c r="CZ1" s="105"/>
      <c r="DA1" s="105"/>
      <c r="DB1" s="105"/>
    </row>
    <row r="2" spans="1:110" ht="19.5" thickBot="1" x14ac:dyDescent="0.2">
      <c r="A2" s="107" t="s">
        <v>9</v>
      </c>
      <c r="B2" s="275" t="s">
        <v>79</v>
      </c>
      <c r="C2" s="276"/>
      <c r="D2" s="108"/>
      <c r="E2" s="108"/>
      <c r="F2" s="108"/>
      <c r="G2" s="108"/>
      <c r="H2" s="107"/>
      <c r="I2" s="109"/>
      <c r="J2" s="109"/>
      <c r="K2" s="110"/>
      <c r="L2" s="108"/>
      <c r="M2" s="108"/>
      <c r="N2" s="107"/>
      <c r="O2" s="111"/>
      <c r="P2" s="111"/>
      <c r="Q2" s="108"/>
      <c r="R2" s="112"/>
      <c r="S2" s="112"/>
      <c r="T2" s="108"/>
      <c r="U2" s="108"/>
      <c r="V2" s="108"/>
      <c r="W2" s="108"/>
      <c r="X2" s="108"/>
      <c r="Y2" s="108"/>
      <c r="Z2" s="113"/>
      <c r="AA2" s="111"/>
      <c r="AB2" s="111"/>
      <c r="AC2" s="108"/>
      <c r="AD2" s="108"/>
      <c r="AE2" s="108"/>
      <c r="AF2" s="108"/>
      <c r="AG2" s="108"/>
      <c r="AH2" s="108"/>
      <c r="AI2" s="113"/>
      <c r="AJ2" s="111"/>
      <c r="AK2" s="111"/>
      <c r="AL2" s="108"/>
      <c r="AM2" s="108"/>
      <c r="AN2" s="108"/>
      <c r="AO2" s="108"/>
      <c r="AP2" s="108"/>
      <c r="AQ2" s="108"/>
      <c r="AR2" s="113"/>
      <c r="AS2" s="111"/>
      <c r="AT2" s="111"/>
      <c r="AU2" s="108"/>
      <c r="AV2" s="108"/>
      <c r="AW2" s="108"/>
      <c r="AX2" s="108"/>
      <c r="AY2" s="108"/>
      <c r="AZ2" s="108"/>
      <c r="BA2" s="108"/>
      <c r="BB2" s="108"/>
      <c r="BC2" s="108"/>
      <c r="BD2" s="113"/>
      <c r="BE2" s="111"/>
      <c r="BF2" s="111"/>
      <c r="BG2" s="108"/>
      <c r="BH2" s="108"/>
      <c r="BI2" s="108"/>
      <c r="BJ2" s="108"/>
      <c r="BK2" s="108"/>
      <c r="BL2" s="108"/>
      <c r="BM2" s="113"/>
      <c r="BN2" s="111"/>
      <c r="BO2" s="111"/>
      <c r="BP2" s="108"/>
      <c r="BQ2" s="108"/>
      <c r="BR2" s="108"/>
      <c r="BS2" s="108"/>
      <c r="BT2" s="108"/>
      <c r="BU2" s="108"/>
      <c r="BV2" s="108"/>
      <c r="BW2" s="108"/>
      <c r="BX2" s="108"/>
      <c r="BY2" s="108"/>
      <c r="BZ2" s="108"/>
      <c r="CA2" s="108"/>
      <c r="CB2" s="108"/>
      <c r="CC2" s="108"/>
      <c r="CD2" s="108"/>
      <c r="CE2" s="108"/>
      <c r="CF2" s="108"/>
      <c r="CG2" s="108"/>
      <c r="CH2" s="108"/>
      <c r="CI2" s="108"/>
      <c r="CJ2" s="108"/>
      <c r="CK2" s="108"/>
      <c r="CL2" s="108"/>
      <c r="CM2" s="108"/>
      <c r="CN2" s="108"/>
      <c r="CO2" s="108"/>
      <c r="CP2" s="108"/>
      <c r="CQ2" s="108"/>
      <c r="CR2" s="108"/>
      <c r="CS2" s="108"/>
      <c r="CT2" s="108"/>
      <c r="CU2" s="108"/>
      <c r="CV2" s="108"/>
      <c r="CW2" s="108"/>
      <c r="CX2" s="108"/>
      <c r="CY2" s="108"/>
      <c r="CZ2" s="108"/>
      <c r="DA2" s="108"/>
      <c r="DB2" s="108"/>
      <c r="DC2" s="108"/>
      <c r="DD2" s="108"/>
      <c r="DE2" s="108"/>
      <c r="DF2" s="108"/>
    </row>
    <row r="3" spans="1:110" s="115" customFormat="1" ht="15" customHeight="1" x14ac:dyDescent="0.15">
      <c r="A3" s="277" t="s">
        <v>80</v>
      </c>
      <c r="B3" s="279" t="s">
        <v>81</v>
      </c>
      <c r="C3" s="279"/>
      <c r="D3" s="279"/>
      <c r="E3" s="274" t="s">
        <v>82</v>
      </c>
      <c r="F3" s="274"/>
      <c r="G3" s="274"/>
      <c r="H3" s="274" t="s">
        <v>221</v>
      </c>
      <c r="I3" s="274"/>
      <c r="J3" s="274"/>
      <c r="K3" s="274" t="s">
        <v>83</v>
      </c>
      <c r="L3" s="274"/>
      <c r="M3" s="274"/>
      <c r="N3" s="271" t="s">
        <v>84</v>
      </c>
      <c r="O3" s="271"/>
      <c r="P3" s="271"/>
      <c r="Q3" s="271" t="s">
        <v>222</v>
      </c>
      <c r="R3" s="271"/>
      <c r="S3" s="271"/>
      <c r="T3" s="271" t="s">
        <v>85</v>
      </c>
      <c r="U3" s="271"/>
      <c r="V3" s="271"/>
      <c r="W3" s="271" t="s">
        <v>86</v>
      </c>
      <c r="X3" s="271"/>
      <c r="Y3" s="271"/>
      <c r="Z3" s="271" t="s">
        <v>87</v>
      </c>
      <c r="AA3" s="271"/>
      <c r="AB3" s="271"/>
      <c r="AC3" s="271" t="s">
        <v>88</v>
      </c>
      <c r="AD3" s="271"/>
      <c r="AE3" s="271"/>
      <c r="AF3" s="271" t="s">
        <v>89</v>
      </c>
      <c r="AG3" s="271"/>
      <c r="AH3" s="271"/>
      <c r="AI3" s="271" t="s">
        <v>90</v>
      </c>
      <c r="AJ3" s="271"/>
      <c r="AK3" s="271"/>
      <c r="AL3" s="271" t="s">
        <v>91</v>
      </c>
      <c r="AM3" s="271"/>
      <c r="AN3" s="271"/>
      <c r="AO3" s="271" t="s">
        <v>92</v>
      </c>
      <c r="AP3" s="271"/>
      <c r="AQ3" s="271"/>
      <c r="AR3" s="271" t="s">
        <v>93</v>
      </c>
      <c r="AS3" s="271"/>
      <c r="AT3" s="271"/>
      <c r="AU3" s="271" t="s">
        <v>94</v>
      </c>
      <c r="AV3" s="271"/>
      <c r="AW3" s="271"/>
      <c r="AX3" s="271" t="s">
        <v>223</v>
      </c>
      <c r="AY3" s="271"/>
      <c r="AZ3" s="271"/>
      <c r="BA3" s="271" t="s">
        <v>95</v>
      </c>
      <c r="BB3" s="271"/>
      <c r="BC3" s="271"/>
      <c r="BD3" s="271" t="s">
        <v>96</v>
      </c>
      <c r="BE3" s="271"/>
      <c r="BF3" s="271"/>
      <c r="BG3" s="271" t="s">
        <v>97</v>
      </c>
      <c r="BH3" s="271"/>
      <c r="BI3" s="271"/>
      <c r="BJ3" s="271" t="s">
        <v>98</v>
      </c>
      <c r="BK3" s="271"/>
      <c r="BL3" s="271"/>
      <c r="BM3" s="271" t="s">
        <v>99</v>
      </c>
      <c r="BN3" s="271"/>
      <c r="BO3" s="271"/>
      <c r="BP3" s="271" t="s">
        <v>100</v>
      </c>
      <c r="BQ3" s="271"/>
      <c r="BR3" s="271"/>
      <c r="BS3" s="271" t="s">
        <v>64</v>
      </c>
      <c r="BT3" s="273"/>
      <c r="BU3" s="273"/>
      <c r="BV3" s="271" t="s">
        <v>65</v>
      </c>
      <c r="BW3" s="271"/>
      <c r="BX3" s="271"/>
      <c r="BY3" s="271" t="s">
        <v>101</v>
      </c>
      <c r="BZ3" s="271"/>
      <c r="CA3" s="271"/>
      <c r="CB3" s="271" t="s">
        <v>224</v>
      </c>
      <c r="CC3" s="271"/>
      <c r="CD3" s="271"/>
      <c r="CE3" s="271" t="s">
        <v>225</v>
      </c>
      <c r="CF3" s="271"/>
      <c r="CG3" s="271"/>
      <c r="CH3" s="271" t="s">
        <v>102</v>
      </c>
      <c r="CI3" s="271"/>
      <c r="CJ3" s="271"/>
      <c r="CK3" s="271" t="s">
        <v>103</v>
      </c>
      <c r="CL3" s="271"/>
      <c r="CM3" s="271"/>
      <c r="CN3" s="271" t="s">
        <v>104</v>
      </c>
      <c r="CO3" s="271"/>
      <c r="CP3" s="271"/>
      <c r="CQ3" s="271" t="s">
        <v>105</v>
      </c>
      <c r="CR3" s="271"/>
      <c r="CS3" s="271"/>
      <c r="CT3" s="271" t="s">
        <v>106</v>
      </c>
      <c r="CU3" s="271"/>
      <c r="CV3" s="271"/>
      <c r="CW3" s="271" t="s">
        <v>107</v>
      </c>
      <c r="CX3" s="271"/>
      <c r="CY3" s="271"/>
      <c r="CZ3" s="271" t="s">
        <v>108</v>
      </c>
      <c r="DA3" s="271"/>
      <c r="DB3" s="272"/>
    </row>
    <row r="4" spans="1:110" s="120" customFormat="1" ht="15" customHeight="1" x14ac:dyDescent="0.15">
      <c r="A4" s="278"/>
      <c r="B4" s="116" t="s">
        <v>0</v>
      </c>
      <c r="C4" s="116" t="s">
        <v>1</v>
      </c>
      <c r="D4" s="116" t="s">
        <v>2</v>
      </c>
      <c r="E4" s="117" t="s">
        <v>0</v>
      </c>
      <c r="F4" s="117" t="s">
        <v>1</v>
      </c>
      <c r="G4" s="117" t="s">
        <v>2</v>
      </c>
      <c r="H4" s="117" t="s">
        <v>0</v>
      </c>
      <c r="I4" s="117" t="s">
        <v>1</v>
      </c>
      <c r="J4" s="117" t="s">
        <v>2</v>
      </c>
      <c r="K4" s="117" t="s">
        <v>0</v>
      </c>
      <c r="L4" s="117" t="s">
        <v>1</v>
      </c>
      <c r="M4" s="117" t="s">
        <v>2</v>
      </c>
      <c r="N4" s="118" t="s">
        <v>0</v>
      </c>
      <c r="O4" s="118" t="s">
        <v>1</v>
      </c>
      <c r="P4" s="118" t="s">
        <v>2</v>
      </c>
      <c r="Q4" s="118" t="s">
        <v>0</v>
      </c>
      <c r="R4" s="118" t="s">
        <v>1</v>
      </c>
      <c r="S4" s="118" t="s">
        <v>2</v>
      </c>
      <c r="T4" s="118" t="s">
        <v>0</v>
      </c>
      <c r="U4" s="118" t="s">
        <v>1</v>
      </c>
      <c r="V4" s="118" t="s">
        <v>2</v>
      </c>
      <c r="W4" s="118" t="s">
        <v>0</v>
      </c>
      <c r="X4" s="118" t="s">
        <v>1</v>
      </c>
      <c r="Y4" s="118" t="s">
        <v>2</v>
      </c>
      <c r="Z4" s="118" t="s">
        <v>0</v>
      </c>
      <c r="AA4" s="118" t="s">
        <v>1</v>
      </c>
      <c r="AB4" s="118" t="s">
        <v>2</v>
      </c>
      <c r="AC4" s="118" t="s">
        <v>0</v>
      </c>
      <c r="AD4" s="118" t="s">
        <v>1</v>
      </c>
      <c r="AE4" s="118" t="s">
        <v>2</v>
      </c>
      <c r="AF4" s="118" t="s">
        <v>0</v>
      </c>
      <c r="AG4" s="118" t="s">
        <v>1</v>
      </c>
      <c r="AH4" s="118" t="s">
        <v>2</v>
      </c>
      <c r="AI4" s="118" t="s">
        <v>0</v>
      </c>
      <c r="AJ4" s="118" t="s">
        <v>1</v>
      </c>
      <c r="AK4" s="118" t="s">
        <v>2</v>
      </c>
      <c r="AL4" s="118" t="s">
        <v>0</v>
      </c>
      <c r="AM4" s="118" t="s">
        <v>1</v>
      </c>
      <c r="AN4" s="118" t="s">
        <v>2</v>
      </c>
      <c r="AO4" s="118" t="s">
        <v>0</v>
      </c>
      <c r="AP4" s="118" t="s">
        <v>1</v>
      </c>
      <c r="AQ4" s="118" t="s">
        <v>2</v>
      </c>
      <c r="AR4" s="118" t="s">
        <v>0</v>
      </c>
      <c r="AS4" s="118" t="s">
        <v>1</v>
      </c>
      <c r="AT4" s="118" t="s">
        <v>2</v>
      </c>
      <c r="AU4" s="118" t="s">
        <v>0</v>
      </c>
      <c r="AV4" s="118" t="s">
        <v>1</v>
      </c>
      <c r="AW4" s="118" t="s">
        <v>2</v>
      </c>
      <c r="AX4" s="118" t="s">
        <v>0</v>
      </c>
      <c r="AY4" s="118" t="s">
        <v>1</v>
      </c>
      <c r="AZ4" s="118" t="s">
        <v>2</v>
      </c>
      <c r="BA4" s="118" t="s">
        <v>0</v>
      </c>
      <c r="BB4" s="118" t="s">
        <v>1</v>
      </c>
      <c r="BC4" s="118" t="s">
        <v>2</v>
      </c>
      <c r="BD4" s="118" t="s">
        <v>0</v>
      </c>
      <c r="BE4" s="118" t="s">
        <v>1</v>
      </c>
      <c r="BF4" s="118" t="s">
        <v>2</v>
      </c>
      <c r="BG4" s="118" t="s">
        <v>0</v>
      </c>
      <c r="BH4" s="118" t="s">
        <v>1</v>
      </c>
      <c r="BI4" s="118" t="s">
        <v>2</v>
      </c>
      <c r="BJ4" s="118" t="s">
        <v>0</v>
      </c>
      <c r="BK4" s="118" t="s">
        <v>1</v>
      </c>
      <c r="BL4" s="118" t="s">
        <v>2</v>
      </c>
      <c r="BM4" s="118" t="s">
        <v>0</v>
      </c>
      <c r="BN4" s="118" t="s">
        <v>1</v>
      </c>
      <c r="BO4" s="118" t="s">
        <v>2</v>
      </c>
      <c r="BP4" s="118" t="s">
        <v>0</v>
      </c>
      <c r="BQ4" s="118" t="s">
        <v>1</v>
      </c>
      <c r="BR4" s="118" t="s">
        <v>2</v>
      </c>
      <c r="BS4" s="118" t="s">
        <v>0</v>
      </c>
      <c r="BT4" s="118" t="s">
        <v>1</v>
      </c>
      <c r="BU4" s="118" t="s">
        <v>2</v>
      </c>
      <c r="BV4" s="118" t="s">
        <v>0</v>
      </c>
      <c r="BW4" s="118" t="s">
        <v>1</v>
      </c>
      <c r="BX4" s="118" t="s">
        <v>2</v>
      </c>
      <c r="BY4" s="118" t="s">
        <v>0</v>
      </c>
      <c r="BZ4" s="118" t="s">
        <v>1</v>
      </c>
      <c r="CA4" s="118" t="s">
        <v>2</v>
      </c>
      <c r="CB4" s="118" t="s">
        <v>0</v>
      </c>
      <c r="CC4" s="118" t="s">
        <v>1</v>
      </c>
      <c r="CD4" s="118" t="s">
        <v>2</v>
      </c>
      <c r="CE4" s="118" t="s">
        <v>0</v>
      </c>
      <c r="CF4" s="118" t="s">
        <v>1</v>
      </c>
      <c r="CG4" s="118" t="s">
        <v>2</v>
      </c>
      <c r="CH4" s="118" t="s">
        <v>0</v>
      </c>
      <c r="CI4" s="118" t="s">
        <v>1</v>
      </c>
      <c r="CJ4" s="118" t="s">
        <v>2</v>
      </c>
      <c r="CK4" s="118" t="s">
        <v>0</v>
      </c>
      <c r="CL4" s="118" t="s">
        <v>1</v>
      </c>
      <c r="CM4" s="118" t="s">
        <v>2</v>
      </c>
      <c r="CN4" s="118" t="s">
        <v>0</v>
      </c>
      <c r="CO4" s="118" t="s">
        <v>1</v>
      </c>
      <c r="CP4" s="118" t="s">
        <v>2</v>
      </c>
      <c r="CQ4" s="118" t="s">
        <v>0</v>
      </c>
      <c r="CR4" s="118" t="s">
        <v>1</v>
      </c>
      <c r="CS4" s="118" t="s">
        <v>2</v>
      </c>
      <c r="CT4" s="118" t="s">
        <v>0</v>
      </c>
      <c r="CU4" s="118" t="s">
        <v>1</v>
      </c>
      <c r="CV4" s="118" t="s">
        <v>2</v>
      </c>
      <c r="CW4" s="118" t="s">
        <v>0</v>
      </c>
      <c r="CX4" s="118" t="s">
        <v>1</v>
      </c>
      <c r="CY4" s="118" t="s">
        <v>2</v>
      </c>
      <c r="CZ4" s="118" t="s">
        <v>0</v>
      </c>
      <c r="DA4" s="118" t="s">
        <v>1</v>
      </c>
      <c r="DB4" s="119" t="s">
        <v>2</v>
      </c>
    </row>
    <row r="5" spans="1:110" s="124" customFormat="1" ht="15" customHeight="1" x14ac:dyDescent="0.15">
      <c r="A5" s="121" t="s">
        <v>109</v>
      </c>
      <c r="B5" s="122">
        <f>SUM(B6,B22,B38,B49,B60,B76)</f>
        <v>1059609</v>
      </c>
      <c r="C5" s="122">
        <f t="shared" ref="C5:BN5" si="0">SUM(C6,C22,C38,C49,C60,C76)</f>
        <v>525946</v>
      </c>
      <c r="D5" s="122">
        <f t="shared" si="0"/>
        <v>533663</v>
      </c>
      <c r="E5" s="122">
        <f t="shared" si="0"/>
        <v>253896</v>
      </c>
      <c r="F5" s="122">
        <f t="shared" si="0"/>
        <v>130034</v>
      </c>
      <c r="G5" s="122">
        <f t="shared" si="0"/>
        <v>123862</v>
      </c>
      <c r="H5" s="122">
        <f t="shared" si="0"/>
        <v>436679</v>
      </c>
      <c r="I5" s="122">
        <f t="shared" si="0"/>
        <v>215796</v>
      </c>
      <c r="J5" s="122">
        <f t="shared" si="0"/>
        <v>220883</v>
      </c>
      <c r="K5" s="122">
        <f t="shared" si="0"/>
        <v>369034</v>
      </c>
      <c r="L5" s="122">
        <f t="shared" si="0"/>
        <v>180116</v>
      </c>
      <c r="M5" s="122">
        <f t="shared" si="0"/>
        <v>188918</v>
      </c>
      <c r="N5" s="122">
        <f t="shared" si="0"/>
        <v>32950</v>
      </c>
      <c r="O5" s="122">
        <f t="shared" si="0"/>
        <v>17023</v>
      </c>
      <c r="P5" s="122">
        <f t="shared" si="0"/>
        <v>15927</v>
      </c>
      <c r="Q5" s="122">
        <f t="shared" si="0"/>
        <v>25737</v>
      </c>
      <c r="R5" s="122">
        <f t="shared" si="0"/>
        <v>13483</v>
      </c>
      <c r="S5" s="122">
        <f t="shared" si="0"/>
        <v>12254</v>
      </c>
      <c r="T5" s="122">
        <f t="shared" si="0"/>
        <v>20176</v>
      </c>
      <c r="U5" s="122">
        <f t="shared" si="0"/>
        <v>10306</v>
      </c>
      <c r="V5" s="122">
        <f t="shared" si="0"/>
        <v>9870</v>
      </c>
      <c r="W5" s="122">
        <f t="shared" si="0"/>
        <v>22881</v>
      </c>
      <c r="X5" s="122">
        <f t="shared" si="0"/>
        <v>11589</v>
      </c>
      <c r="Y5" s="122">
        <f t="shared" si="0"/>
        <v>11292</v>
      </c>
      <c r="Z5" s="122">
        <f t="shared" si="0"/>
        <v>8223</v>
      </c>
      <c r="AA5" s="122">
        <f t="shared" si="0"/>
        <v>4292</v>
      </c>
      <c r="AB5" s="122">
        <f t="shared" si="0"/>
        <v>3931</v>
      </c>
      <c r="AC5" s="122">
        <f t="shared" si="0"/>
        <v>8467</v>
      </c>
      <c r="AD5" s="122">
        <f t="shared" si="0"/>
        <v>4527</v>
      </c>
      <c r="AE5" s="122">
        <f t="shared" si="0"/>
        <v>3940</v>
      </c>
      <c r="AF5" s="122">
        <f t="shared" si="0"/>
        <v>18445</v>
      </c>
      <c r="AG5" s="122">
        <f t="shared" si="0"/>
        <v>9722</v>
      </c>
      <c r="AH5" s="122">
        <f t="shared" si="0"/>
        <v>8723</v>
      </c>
      <c r="AI5" s="122">
        <f t="shared" si="0"/>
        <v>24265</v>
      </c>
      <c r="AJ5" s="122">
        <f t="shared" si="0"/>
        <v>12238</v>
      </c>
      <c r="AK5" s="122">
        <f t="shared" si="0"/>
        <v>12027</v>
      </c>
      <c r="AL5" s="122">
        <f t="shared" si="0"/>
        <v>43763</v>
      </c>
      <c r="AM5" s="122">
        <f t="shared" si="0"/>
        <v>22001</v>
      </c>
      <c r="AN5" s="122">
        <f t="shared" si="0"/>
        <v>21762</v>
      </c>
      <c r="AO5" s="122">
        <f t="shared" si="0"/>
        <v>35708</v>
      </c>
      <c r="AP5" s="122">
        <f t="shared" si="0"/>
        <v>18011</v>
      </c>
      <c r="AQ5" s="122">
        <f t="shared" si="0"/>
        <v>17697</v>
      </c>
      <c r="AR5" s="122">
        <f t="shared" si="0"/>
        <v>13281</v>
      </c>
      <c r="AS5" s="122">
        <f t="shared" si="0"/>
        <v>6842</v>
      </c>
      <c r="AT5" s="122">
        <f t="shared" si="0"/>
        <v>6439</v>
      </c>
      <c r="AU5" s="122">
        <f t="shared" si="0"/>
        <v>38953</v>
      </c>
      <c r="AV5" s="122">
        <f t="shared" si="0"/>
        <v>19472</v>
      </c>
      <c r="AW5" s="122">
        <f t="shared" si="0"/>
        <v>19481</v>
      </c>
      <c r="AX5" s="122">
        <f t="shared" si="0"/>
        <v>47013</v>
      </c>
      <c r="AY5" s="122">
        <f t="shared" si="0"/>
        <v>23328</v>
      </c>
      <c r="AZ5" s="122">
        <f t="shared" si="0"/>
        <v>23685</v>
      </c>
      <c r="BA5" s="122">
        <f t="shared" si="0"/>
        <v>42098</v>
      </c>
      <c r="BB5" s="122">
        <f t="shared" si="0"/>
        <v>21016</v>
      </c>
      <c r="BC5" s="122">
        <f t="shared" si="0"/>
        <v>21082</v>
      </c>
      <c r="BD5" s="122">
        <f t="shared" si="0"/>
        <v>46833</v>
      </c>
      <c r="BE5" s="122">
        <f t="shared" si="0"/>
        <v>23549</v>
      </c>
      <c r="BF5" s="122">
        <f t="shared" si="0"/>
        <v>23284</v>
      </c>
      <c r="BG5" s="122">
        <f t="shared" si="0"/>
        <v>21048</v>
      </c>
      <c r="BH5" s="122">
        <f t="shared" si="0"/>
        <v>10448</v>
      </c>
      <c r="BI5" s="122">
        <f t="shared" si="0"/>
        <v>10600</v>
      </c>
      <c r="BJ5" s="122">
        <f t="shared" si="0"/>
        <v>25365</v>
      </c>
      <c r="BK5" s="122">
        <f t="shared" si="0"/>
        <v>12931</v>
      </c>
      <c r="BL5" s="122">
        <f t="shared" si="0"/>
        <v>12434</v>
      </c>
      <c r="BM5" s="122">
        <f t="shared" si="0"/>
        <v>39561</v>
      </c>
      <c r="BN5" s="122">
        <f t="shared" si="0"/>
        <v>19173</v>
      </c>
      <c r="BO5" s="122">
        <f t="shared" ref="BO5:DB5" si="1">SUM(BO6,BO22,BO38,BO49,BO60,BO76)</f>
        <v>20388</v>
      </c>
      <c r="BP5" s="122">
        <f t="shared" si="1"/>
        <v>32319</v>
      </c>
      <c r="BQ5" s="122">
        <f t="shared" si="1"/>
        <v>15834</v>
      </c>
      <c r="BR5" s="122">
        <f t="shared" si="1"/>
        <v>16485</v>
      </c>
      <c r="BS5" s="122">
        <f t="shared" si="1"/>
        <v>82577</v>
      </c>
      <c r="BT5" s="122">
        <f t="shared" si="1"/>
        <v>40267</v>
      </c>
      <c r="BU5" s="122">
        <f t="shared" si="1"/>
        <v>42310</v>
      </c>
      <c r="BV5" s="122">
        <f t="shared" si="1"/>
        <v>24874</v>
      </c>
      <c r="BW5" s="122">
        <f t="shared" si="1"/>
        <v>12151</v>
      </c>
      <c r="BX5" s="122">
        <f t="shared" si="1"/>
        <v>12723</v>
      </c>
      <c r="BY5" s="122">
        <f t="shared" si="1"/>
        <v>36038</v>
      </c>
      <c r="BZ5" s="122">
        <f t="shared" si="1"/>
        <v>17627</v>
      </c>
      <c r="CA5" s="122">
        <f t="shared" si="1"/>
        <v>18411</v>
      </c>
      <c r="CB5" s="122">
        <f t="shared" si="1"/>
        <v>36007</v>
      </c>
      <c r="CC5" s="122">
        <f t="shared" si="1"/>
        <v>18005</v>
      </c>
      <c r="CD5" s="122">
        <f t="shared" si="1"/>
        <v>18002</v>
      </c>
      <c r="CE5" s="122">
        <f t="shared" si="1"/>
        <v>42070</v>
      </c>
      <c r="CF5" s="122">
        <f t="shared" si="1"/>
        <v>20605</v>
      </c>
      <c r="CG5" s="122">
        <f t="shared" si="1"/>
        <v>21465</v>
      </c>
      <c r="CH5" s="122">
        <f t="shared" si="1"/>
        <v>37915</v>
      </c>
      <c r="CI5" s="122">
        <f t="shared" si="1"/>
        <v>18438</v>
      </c>
      <c r="CJ5" s="122">
        <f t="shared" si="1"/>
        <v>19477</v>
      </c>
      <c r="CK5" s="122">
        <f t="shared" si="1"/>
        <v>57156</v>
      </c>
      <c r="CL5" s="122">
        <f t="shared" si="1"/>
        <v>27705</v>
      </c>
      <c r="CM5" s="122">
        <f t="shared" si="1"/>
        <v>29451</v>
      </c>
      <c r="CN5" s="122">
        <f t="shared" si="1"/>
        <v>18685</v>
      </c>
      <c r="CO5" s="122">
        <f t="shared" si="1"/>
        <v>9241</v>
      </c>
      <c r="CP5" s="122">
        <f t="shared" si="1"/>
        <v>9444</v>
      </c>
      <c r="CQ5" s="122">
        <f t="shared" si="1"/>
        <v>45942</v>
      </c>
      <c r="CR5" s="122">
        <f t="shared" si="1"/>
        <v>22613</v>
      </c>
      <c r="CS5" s="122">
        <f t="shared" si="1"/>
        <v>23329</v>
      </c>
      <c r="CT5" s="122">
        <f t="shared" si="1"/>
        <v>48909</v>
      </c>
      <c r="CU5" s="122">
        <f t="shared" si="1"/>
        <v>23736</v>
      </c>
      <c r="CV5" s="122">
        <f t="shared" si="1"/>
        <v>25173</v>
      </c>
      <c r="CW5" s="122">
        <f t="shared" si="1"/>
        <v>34141</v>
      </c>
      <c r="CX5" s="122">
        <f t="shared" si="1"/>
        <v>16626</v>
      </c>
      <c r="CY5" s="122">
        <f t="shared" si="1"/>
        <v>17515</v>
      </c>
      <c r="CZ5" s="122">
        <f t="shared" si="1"/>
        <v>48209</v>
      </c>
      <c r="DA5" s="122">
        <f t="shared" si="1"/>
        <v>23147</v>
      </c>
      <c r="DB5" s="123">
        <f t="shared" si="1"/>
        <v>25062</v>
      </c>
    </row>
    <row r="6" spans="1:110" s="124" customFormat="1" ht="15" customHeight="1" x14ac:dyDescent="0.15">
      <c r="A6" s="152" t="s">
        <v>227</v>
      </c>
      <c r="B6" s="153">
        <f>SUM(B7:B21)</f>
        <v>166125</v>
      </c>
      <c r="C6" s="153">
        <f t="shared" ref="C6:BN6" si="2">SUM(C7:C21)</f>
        <v>85178</v>
      </c>
      <c r="D6" s="153">
        <f t="shared" si="2"/>
        <v>80947</v>
      </c>
      <c r="E6" s="153">
        <f t="shared" si="2"/>
        <v>34459</v>
      </c>
      <c r="F6" s="153">
        <f t="shared" si="2"/>
        <v>17734</v>
      </c>
      <c r="G6" s="153">
        <f t="shared" si="2"/>
        <v>16725</v>
      </c>
      <c r="H6" s="153">
        <f t="shared" si="2"/>
        <v>71880</v>
      </c>
      <c r="I6" s="153">
        <f t="shared" si="2"/>
        <v>36958</v>
      </c>
      <c r="J6" s="153">
        <f t="shared" si="2"/>
        <v>34922</v>
      </c>
      <c r="K6" s="153">
        <f t="shared" si="2"/>
        <v>59786</v>
      </c>
      <c r="L6" s="153">
        <f t="shared" si="2"/>
        <v>30486</v>
      </c>
      <c r="M6" s="153">
        <f t="shared" si="2"/>
        <v>29300</v>
      </c>
      <c r="N6" s="153">
        <f t="shared" si="2"/>
        <v>4280</v>
      </c>
      <c r="O6" s="153">
        <f t="shared" si="2"/>
        <v>2230</v>
      </c>
      <c r="P6" s="153">
        <f t="shared" si="2"/>
        <v>2050</v>
      </c>
      <c r="Q6" s="153">
        <f t="shared" si="2"/>
        <v>3249</v>
      </c>
      <c r="R6" s="153">
        <f t="shared" si="2"/>
        <v>1725</v>
      </c>
      <c r="S6" s="153">
        <f t="shared" si="2"/>
        <v>1524</v>
      </c>
      <c r="T6" s="153">
        <f t="shared" si="2"/>
        <v>2604</v>
      </c>
      <c r="U6" s="153">
        <f t="shared" si="2"/>
        <v>1350</v>
      </c>
      <c r="V6" s="153">
        <f t="shared" si="2"/>
        <v>1254</v>
      </c>
      <c r="W6" s="153">
        <f t="shared" si="2"/>
        <v>4185</v>
      </c>
      <c r="X6" s="153">
        <f t="shared" si="2"/>
        <v>2087</v>
      </c>
      <c r="Y6" s="153">
        <f t="shared" si="2"/>
        <v>2098</v>
      </c>
      <c r="Z6" s="153">
        <f t="shared" si="2"/>
        <v>642</v>
      </c>
      <c r="AA6" s="153">
        <f t="shared" si="2"/>
        <v>333</v>
      </c>
      <c r="AB6" s="153">
        <f t="shared" si="2"/>
        <v>309</v>
      </c>
      <c r="AC6" s="153">
        <f t="shared" si="2"/>
        <v>462</v>
      </c>
      <c r="AD6" s="153">
        <f t="shared" si="2"/>
        <v>249</v>
      </c>
      <c r="AE6" s="153">
        <f t="shared" si="2"/>
        <v>213</v>
      </c>
      <c r="AF6" s="153">
        <f t="shared" si="2"/>
        <v>2229</v>
      </c>
      <c r="AG6" s="153">
        <f t="shared" si="2"/>
        <v>1181</v>
      </c>
      <c r="AH6" s="153">
        <f t="shared" si="2"/>
        <v>1048</v>
      </c>
      <c r="AI6" s="153">
        <f t="shared" si="2"/>
        <v>2676</v>
      </c>
      <c r="AJ6" s="153">
        <f t="shared" si="2"/>
        <v>1360</v>
      </c>
      <c r="AK6" s="153">
        <f t="shared" si="2"/>
        <v>1316</v>
      </c>
      <c r="AL6" s="153">
        <f t="shared" si="2"/>
        <v>7291</v>
      </c>
      <c r="AM6" s="153">
        <f t="shared" si="2"/>
        <v>3759</v>
      </c>
      <c r="AN6" s="153">
        <f t="shared" si="2"/>
        <v>3532</v>
      </c>
      <c r="AO6" s="153">
        <f t="shared" si="2"/>
        <v>5546</v>
      </c>
      <c r="AP6" s="153">
        <f t="shared" si="2"/>
        <v>2779</v>
      </c>
      <c r="AQ6" s="153">
        <f t="shared" si="2"/>
        <v>2767</v>
      </c>
      <c r="AR6" s="153">
        <f t="shared" si="2"/>
        <v>1295</v>
      </c>
      <c r="AS6" s="153">
        <f t="shared" si="2"/>
        <v>681</v>
      </c>
      <c r="AT6" s="153">
        <f t="shared" si="2"/>
        <v>614</v>
      </c>
      <c r="AU6" s="153">
        <f t="shared" si="2"/>
        <v>5401</v>
      </c>
      <c r="AV6" s="153">
        <f t="shared" si="2"/>
        <v>2759</v>
      </c>
      <c r="AW6" s="153">
        <f t="shared" si="2"/>
        <v>2642</v>
      </c>
      <c r="AX6" s="153">
        <f t="shared" si="2"/>
        <v>8168</v>
      </c>
      <c r="AY6" s="153">
        <f t="shared" si="2"/>
        <v>4166</v>
      </c>
      <c r="AZ6" s="153">
        <f t="shared" si="2"/>
        <v>4002</v>
      </c>
      <c r="BA6" s="153">
        <f t="shared" si="2"/>
        <v>6062</v>
      </c>
      <c r="BB6" s="153">
        <f t="shared" si="2"/>
        <v>3146</v>
      </c>
      <c r="BC6" s="153">
        <f t="shared" si="2"/>
        <v>2916</v>
      </c>
      <c r="BD6" s="153">
        <f t="shared" si="2"/>
        <v>7263</v>
      </c>
      <c r="BE6" s="153">
        <f t="shared" si="2"/>
        <v>3795</v>
      </c>
      <c r="BF6" s="153">
        <f t="shared" si="2"/>
        <v>3468</v>
      </c>
      <c r="BG6" s="153">
        <f t="shared" si="2"/>
        <v>3129</v>
      </c>
      <c r="BH6" s="153">
        <f t="shared" si="2"/>
        <v>1576</v>
      </c>
      <c r="BI6" s="153">
        <f t="shared" si="2"/>
        <v>1553</v>
      </c>
      <c r="BJ6" s="153">
        <f t="shared" si="2"/>
        <v>4679</v>
      </c>
      <c r="BK6" s="153">
        <f t="shared" si="2"/>
        <v>2386</v>
      </c>
      <c r="BL6" s="153">
        <f t="shared" si="2"/>
        <v>2293</v>
      </c>
      <c r="BM6" s="153">
        <f t="shared" si="2"/>
        <v>6288</v>
      </c>
      <c r="BN6" s="153">
        <f t="shared" si="2"/>
        <v>3252</v>
      </c>
      <c r="BO6" s="153">
        <f t="shared" ref="BO6:DB6" si="3">SUM(BO7:BO21)</f>
        <v>3036</v>
      </c>
      <c r="BP6" s="153">
        <f t="shared" si="3"/>
        <v>4407</v>
      </c>
      <c r="BQ6" s="153">
        <f t="shared" si="3"/>
        <v>2264</v>
      </c>
      <c r="BR6" s="153">
        <f t="shared" si="3"/>
        <v>2143</v>
      </c>
      <c r="BS6" s="153">
        <f t="shared" si="3"/>
        <v>16963</v>
      </c>
      <c r="BT6" s="153">
        <f t="shared" si="3"/>
        <v>8677</v>
      </c>
      <c r="BU6" s="153">
        <f t="shared" si="3"/>
        <v>8286</v>
      </c>
      <c r="BV6" s="153">
        <f t="shared" si="3"/>
        <v>3595</v>
      </c>
      <c r="BW6" s="153">
        <f t="shared" si="3"/>
        <v>1867</v>
      </c>
      <c r="BX6" s="153">
        <f t="shared" si="3"/>
        <v>1728</v>
      </c>
      <c r="BY6" s="153">
        <f t="shared" si="3"/>
        <v>5925</v>
      </c>
      <c r="BZ6" s="153">
        <f t="shared" si="3"/>
        <v>3070</v>
      </c>
      <c r="CA6" s="153">
        <f t="shared" si="3"/>
        <v>2855</v>
      </c>
      <c r="CB6" s="153">
        <f t="shared" si="3"/>
        <v>4767</v>
      </c>
      <c r="CC6" s="153">
        <f t="shared" si="3"/>
        <v>2453</v>
      </c>
      <c r="CD6" s="153">
        <f t="shared" si="3"/>
        <v>2314</v>
      </c>
      <c r="CE6" s="153">
        <f t="shared" si="3"/>
        <v>7766</v>
      </c>
      <c r="CF6" s="153">
        <f t="shared" si="3"/>
        <v>3960</v>
      </c>
      <c r="CG6" s="153">
        <f t="shared" si="3"/>
        <v>3806</v>
      </c>
      <c r="CH6" s="153">
        <f t="shared" si="3"/>
        <v>6376</v>
      </c>
      <c r="CI6" s="153">
        <f t="shared" si="3"/>
        <v>3250</v>
      </c>
      <c r="CJ6" s="153">
        <f t="shared" si="3"/>
        <v>3126</v>
      </c>
      <c r="CK6" s="153">
        <f t="shared" si="3"/>
        <v>9176</v>
      </c>
      <c r="CL6" s="153">
        <f t="shared" si="3"/>
        <v>4630</v>
      </c>
      <c r="CM6" s="153">
        <f t="shared" si="3"/>
        <v>4546</v>
      </c>
      <c r="CN6" s="153">
        <f t="shared" si="3"/>
        <v>2409</v>
      </c>
      <c r="CO6" s="153">
        <f t="shared" si="3"/>
        <v>1245</v>
      </c>
      <c r="CP6" s="153">
        <f t="shared" si="3"/>
        <v>1164</v>
      </c>
      <c r="CQ6" s="153">
        <f t="shared" si="3"/>
        <v>7852</v>
      </c>
      <c r="CR6" s="153">
        <f t="shared" si="3"/>
        <v>4042</v>
      </c>
      <c r="CS6" s="153">
        <f t="shared" si="3"/>
        <v>3810</v>
      </c>
      <c r="CT6" s="153">
        <f t="shared" si="3"/>
        <v>8071</v>
      </c>
      <c r="CU6" s="153">
        <f t="shared" si="3"/>
        <v>4092</v>
      </c>
      <c r="CV6" s="153">
        <f t="shared" si="3"/>
        <v>3979</v>
      </c>
      <c r="CW6" s="153">
        <f t="shared" si="3"/>
        <v>5571</v>
      </c>
      <c r="CX6" s="153">
        <f t="shared" si="3"/>
        <v>2905</v>
      </c>
      <c r="CY6" s="153">
        <f t="shared" si="3"/>
        <v>2666</v>
      </c>
      <c r="CZ6" s="153">
        <f t="shared" si="3"/>
        <v>7798</v>
      </c>
      <c r="DA6" s="153">
        <f t="shared" si="3"/>
        <v>3909</v>
      </c>
      <c r="DB6" s="154">
        <f t="shared" si="3"/>
        <v>3889</v>
      </c>
    </row>
    <row r="7" spans="1:110" s="133" customFormat="1" ht="15" customHeight="1" x14ac:dyDescent="0.15">
      <c r="A7" s="125" t="s">
        <v>110</v>
      </c>
      <c r="B7" s="126">
        <f t="shared" ref="B7:D16" si="4">SUM(E7,H7,K7)</f>
        <v>6630</v>
      </c>
      <c r="C7" s="126">
        <f t="shared" si="4"/>
        <v>3370</v>
      </c>
      <c r="D7" s="126">
        <f t="shared" si="4"/>
        <v>3260</v>
      </c>
      <c r="E7" s="127">
        <f>SUM(F7,G7)</f>
        <v>1516</v>
      </c>
      <c r="F7" s="127">
        <f>SUM(X7,AA7,U7,O7,R7,AD7,AG7,AJ7,AM7,AP7,AS7)</f>
        <v>761</v>
      </c>
      <c r="G7" s="127">
        <f t="shared" ref="F7:G16" si="5">SUM(Y7,AB7,V7,P7,S7,AE7,AH7,AK7,AN7,AQ7,AT7)</f>
        <v>755</v>
      </c>
      <c r="H7" s="127">
        <f>I7+J7</f>
        <v>2771</v>
      </c>
      <c r="I7" s="127">
        <f>SUM(AV7,AY7,BB7,BE7,BH7,BK7,BN7,BQ7,BT7,BW7,BZ7)</f>
        <v>1414</v>
      </c>
      <c r="J7" s="127">
        <f>SUM(AW7,AZ7,BC7,BF7,BI7,BL7,BO7,BR7,BU7,BX7,CA7)</f>
        <v>1357</v>
      </c>
      <c r="K7" s="127">
        <f>L7+M7</f>
        <v>2343</v>
      </c>
      <c r="L7" s="127">
        <f>SUM(CC7,CF7,CI7,CL7,CO7,CR7,CU7,CX7,DA7)</f>
        <v>1195</v>
      </c>
      <c r="M7" s="127">
        <f>SUM(CD7,CG7,CJ7,CM7,CP7,CS7,CV7,CY7,DB7)</f>
        <v>1148</v>
      </c>
      <c r="N7" s="128">
        <f>SUM(O7:P7)</f>
        <v>133</v>
      </c>
      <c r="O7" s="127">
        <v>74</v>
      </c>
      <c r="P7" s="128">
        <v>59</v>
      </c>
      <c r="Q7" s="128">
        <f>SUM(R7:S7)</f>
        <v>122</v>
      </c>
      <c r="R7" s="127">
        <v>58</v>
      </c>
      <c r="S7" s="128">
        <v>64</v>
      </c>
      <c r="T7" s="128">
        <f>SUM(U7:V7)</f>
        <v>100</v>
      </c>
      <c r="U7" s="127">
        <v>47</v>
      </c>
      <c r="V7" s="128">
        <v>53</v>
      </c>
      <c r="W7" s="128">
        <f>SUM(X7:Y7)</f>
        <v>243</v>
      </c>
      <c r="X7" s="127">
        <v>126</v>
      </c>
      <c r="Y7" s="128">
        <v>117</v>
      </c>
      <c r="Z7" s="128">
        <f>SUM(AA7:AB7)</f>
        <v>20</v>
      </c>
      <c r="AA7" s="129">
        <v>10</v>
      </c>
      <c r="AB7" s="130">
        <v>10</v>
      </c>
      <c r="AC7" s="128">
        <f>SUM(AD7:AE7)</f>
        <v>15</v>
      </c>
      <c r="AD7" s="128">
        <v>8</v>
      </c>
      <c r="AE7" s="128">
        <v>7</v>
      </c>
      <c r="AF7" s="128">
        <f>SUM(AG7:AH7)</f>
        <v>69</v>
      </c>
      <c r="AG7" s="129">
        <v>36</v>
      </c>
      <c r="AH7" s="130">
        <v>33</v>
      </c>
      <c r="AI7" s="128">
        <f>SUM(AJ7:AK7)</f>
        <v>102</v>
      </c>
      <c r="AJ7" s="128">
        <v>55</v>
      </c>
      <c r="AK7" s="128">
        <v>47</v>
      </c>
      <c r="AL7" s="128">
        <f>SUM(AM7:AN7)</f>
        <v>420</v>
      </c>
      <c r="AM7" s="128">
        <v>216</v>
      </c>
      <c r="AN7" s="128">
        <v>204</v>
      </c>
      <c r="AO7" s="128">
        <f>SUM(AP7:AQ7)</f>
        <v>241</v>
      </c>
      <c r="AP7" s="128">
        <v>108</v>
      </c>
      <c r="AQ7" s="128">
        <v>133</v>
      </c>
      <c r="AR7" s="128">
        <f>SUM(AS7:AT7)</f>
        <v>51</v>
      </c>
      <c r="AS7" s="128">
        <v>23</v>
      </c>
      <c r="AT7" s="128">
        <v>28</v>
      </c>
      <c r="AU7" s="128">
        <f>SUM(AV7:AW7)</f>
        <v>325</v>
      </c>
      <c r="AV7" s="128">
        <v>150</v>
      </c>
      <c r="AW7" s="128">
        <v>175</v>
      </c>
      <c r="AX7" s="128">
        <f>SUM(AY7:AZ7)</f>
        <v>394</v>
      </c>
      <c r="AY7" s="128">
        <v>200</v>
      </c>
      <c r="AZ7" s="128">
        <v>194</v>
      </c>
      <c r="BA7" s="128">
        <f>SUM(BB7:BC7)</f>
        <v>390</v>
      </c>
      <c r="BB7" s="128">
        <v>208</v>
      </c>
      <c r="BC7" s="128">
        <v>182</v>
      </c>
      <c r="BD7" s="128">
        <f>SUM(BE7:BF7)</f>
        <v>237</v>
      </c>
      <c r="BE7" s="128">
        <v>141</v>
      </c>
      <c r="BF7" s="128">
        <v>96</v>
      </c>
      <c r="BG7" s="128">
        <f>SUM(BH7:BI7)</f>
        <v>106</v>
      </c>
      <c r="BH7" s="128">
        <v>51</v>
      </c>
      <c r="BI7" s="128">
        <v>55</v>
      </c>
      <c r="BJ7" s="128">
        <f>SUM(BK7:BL7)</f>
        <v>232</v>
      </c>
      <c r="BK7" s="128">
        <v>126</v>
      </c>
      <c r="BL7" s="128">
        <v>106</v>
      </c>
      <c r="BM7" s="128">
        <f>SUM(BN7:BO7)</f>
        <v>182</v>
      </c>
      <c r="BN7" s="128">
        <v>96</v>
      </c>
      <c r="BO7" s="128">
        <v>86</v>
      </c>
      <c r="BP7" s="128">
        <f>SUM(BQ7:BR7)</f>
        <v>187</v>
      </c>
      <c r="BQ7" s="128">
        <v>90</v>
      </c>
      <c r="BR7" s="128">
        <v>97</v>
      </c>
      <c r="BS7" s="128">
        <f>SUM(BT7:BU7)</f>
        <v>418</v>
      </c>
      <c r="BT7" s="128">
        <v>201</v>
      </c>
      <c r="BU7" s="128">
        <v>217</v>
      </c>
      <c r="BV7" s="128">
        <f>SUM(BW7:BX7)</f>
        <v>118</v>
      </c>
      <c r="BW7" s="128">
        <v>60</v>
      </c>
      <c r="BX7" s="128">
        <v>58</v>
      </c>
      <c r="BY7" s="128">
        <f>SUM(BZ7:CA7)</f>
        <v>182</v>
      </c>
      <c r="BZ7" s="128">
        <v>91</v>
      </c>
      <c r="CA7" s="128">
        <v>91</v>
      </c>
      <c r="CB7" s="128">
        <f>SUM(CC7:CD7)</f>
        <v>261</v>
      </c>
      <c r="CC7" s="128">
        <v>142</v>
      </c>
      <c r="CD7" s="131">
        <v>119</v>
      </c>
      <c r="CE7" s="128">
        <f>SUM(CF7:CG7)</f>
        <v>318</v>
      </c>
      <c r="CF7" s="128">
        <v>159</v>
      </c>
      <c r="CG7" s="131">
        <v>159</v>
      </c>
      <c r="CH7" s="128">
        <f>SUM(CI7:CJ7)</f>
        <v>170</v>
      </c>
      <c r="CI7" s="128">
        <v>92</v>
      </c>
      <c r="CJ7" s="131">
        <v>78</v>
      </c>
      <c r="CK7" s="128">
        <f>SUM(CL7:CM7)</f>
        <v>296</v>
      </c>
      <c r="CL7" s="128">
        <v>156</v>
      </c>
      <c r="CM7" s="131">
        <v>140</v>
      </c>
      <c r="CN7" s="128">
        <f>SUM(CO7:CP7)</f>
        <v>168</v>
      </c>
      <c r="CO7" s="128">
        <v>80</v>
      </c>
      <c r="CP7" s="131">
        <v>88</v>
      </c>
      <c r="CQ7" s="128">
        <f>SUM(CR7:CS7)</f>
        <v>362</v>
      </c>
      <c r="CR7" s="128">
        <v>181</v>
      </c>
      <c r="CS7" s="131">
        <v>181</v>
      </c>
      <c r="CT7" s="128">
        <f>SUM(CU7:CV7)</f>
        <v>329</v>
      </c>
      <c r="CU7" s="128">
        <v>167</v>
      </c>
      <c r="CV7" s="131">
        <v>162</v>
      </c>
      <c r="CW7" s="128">
        <f>SUM(CX7:CY7)</f>
        <v>214</v>
      </c>
      <c r="CX7" s="128">
        <v>106</v>
      </c>
      <c r="CY7" s="131">
        <v>108</v>
      </c>
      <c r="CZ7" s="128">
        <f>SUM(DA7:DB7)</f>
        <v>225</v>
      </c>
      <c r="DA7" s="128">
        <v>112</v>
      </c>
      <c r="DB7" s="132">
        <v>113</v>
      </c>
    </row>
    <row r="8" spans="1:110" s="133" customFormat="1" ht="15" customHeight="1" x14ac:dyDescent="0.15">
      <c r="A8" s="125" t="s">
        <v>111</v>
      </c>
      <c r="B8" s="126">
        <f t="shared" si="4"/>
        <v>7850</v>
      </c>
      <c r="C8" s="126">
        <f t="shared" si="4"/>
        <v>3955</v>
      </c>
      <c r="D8" s="126">
        <f t="shared" si="4"/>
        <v>3895</v>
      </c>
      <c r="E8" s="127">
        <f t="shared" ref="E8:E16" si="6">SUM(F8,G8)</f>
        <v>1762</v>
      </c>
      <c r="F8" s="127">
        <f t="shared" si="5"/>
        <v>886</v>
      </c>
      <c r="G8" s="127">
        <f t="shared" si="5"/>
        <v>876</v>
      </c>
      <c r="H8" s="127">
        <f t="shared" ref="H8:H37" si="7">I8+J8</f>
        <v>3402</v>
      </c>
      <c r="I8" s="127">
        <f t="shared" ref="I8:J16" si="8">SUM(AV8,AY8,BB8,BE8,BH8,BK8,BN8,BQ8,BT8,BW8,BZ8)</f>
        <v>1753</v>
      </c>
      <c r="J8" s="127">
        <f t="shared" si="8"/>
        <v>1649</v>
      </c>
      <c r="K8" s="127">
        <f t="shared" ref="K8:K16" si="9">L8+M8</f>
        <v>2686</v>
      </c>
      <c r="L8" s="127">
        <f t="shared" ref="L8:M16" si="10">SUM(CC8,CF8,CI8,CL8,CO8,CR8,CU8,CX8,DA8)</f>
        <v>1316</v>
      </c>
      <c r="M8" s="127">
        <f t="shared" si="10"/>
        <v>1370</v>
      </c>
      <c r="N8" s="128">
        <f t="shared" ref="N8:N16" si="11">SUM(O8:P8)</f>
        <v>189</v>
      </c>
      <c r="O8" s="127">
        <v>94</v>
      </c>
      <c r="P8" s="128">
        <v>95</v>
      </c>
      <c r="Q8" s="128">
        <f t="shared" ref="Q8:Q16" si="12">SUM(R8:S8)</f>
        <v>135</v>
      </c>
      <c r="R8" s="127">
        <v>62</v>
      </c>
      <c r="S8" s="128">
        <v>73</v>
      </c>
      <c r="T8" s="128">
        <f t="shared" ref="T8:T16" si="13">SUM(U8:V8)</f>
        <v>111</v>
      </c>
      <c r="U8" s="127">
        <v>61</v>
      </c>
      <c r="V8" s="128">
        <v>50</v>
      </c>
      <c r="W8" s="128">
        <f t="shared" ref="W8:W16" si="14">SUM(X8:Y8)</f>
        <v>258</v>
      </c>
      <c r="X8" s="127">
        <v>127</v>
      </c>
      <c r="Y8" s="128">
        <v>131</v>
      </c>
      <c r="Z8" s="128">
        <f t="shared" ref="Z8:Z16" si="15">SUM(AA8:AB8)</f>
        <v>21</v>
      </c>
      <c r="AA8" s="129">
        <v>7</v>
      </c>
      <c r="AB8" s="130">
        <v>14</v>
      </c>
      <c r="AC8" s="128">
        <f t="shared" ref="AC8:AC16" si="16">SUM(AD8:AE8)</f>
        <v>22</v>
      </c>
      <c r="AD8" s="128">
        <v>13</v>
      </c>
      <c r="AE8" s="128">
        <v>9</v>
      </c>
      <c r="AF8" s="128">
        <f t="shared" ref="AF8:AF16" si="17">SUM(AG8:AH8)</f>
        <v>97</v>
      </c>
      <c r="AG8" s="129">
        <v>43</v>
      </c>
      <c r="AH8" s="130">
        <v>54</v>
      </c>
      <c r="AI8" s="128">
        <f t="shared" ref="AI8:AI16" si="18">SUM(AJ8:AK8)</f>
        <v>146</v>
      </c>
      <c r="AJ8" s="128">
        <v>75</v>
      </c>
      <c r="AK8" s="128">
        <v>71</v>
      </c>
      <c r="AL8" s="128">
        <f t="shared" ref="AL8:AL16" si="19">SUM(AM8:AN8)</f>
        <v>455</v>
      </c>
      <c r="AM8" s="128">
        <v>236</v>
      </c>
      <c r="AN8" s="128">
        <v>219</v>
      </c>
      <c r="AO8" s="128">
        <f t="shared" ref="AO8:AO16" si="20">SUM(AP8:AQ8)</f>
        <v>273</v>
      </c>
      <c r="AP8" s="128">
        <v>140</v>
      </c>
      <c r="AQ8" s="128">
        <v>133</v>
      </c>
      <c r="AR8" s="128">
        <f t="shared" ref="AR8:AR16" si="21">SUM(AS8:AT8)</f>
        <v>55</v>
      </c>
      <c r="AS8" s="128">
        <v>28</v>
      </c>
      <c r="AT8" s="128">
        <v>27</v>
      </c>
      <c r="AU8" s="128">
        <f t="shared" ref="AU8:AU16" si="22">SUM(AV8:AW8)</f>
        <v>361</v>
      </c>
      <c r="AV8" s="128">
        <v>181</v>
      </c>
      <c r="AW8" s="128">
        <v>180</v>
      </c>
      <c r="AX8" s="128">
        <f t="shared" ref="AX8:AX16" si="23">SUM(AY8:AZ8)</f>
        <v>489</v>
      </c>
      <c r="AY8" s="128">
        <v>256</v>
      </c>
      <c r="AZ8" s="128">
        <v>233</v>
      </c>
      <c r="BA8" s="128">
        <f t="shared" ref="BA8:BA16" si="24">SUM(BB8:BC8)</f>
        <v>457</v>
      </c>
      <c r="BB8" s="128">
        <v>242</v>
      </c>
      <c r="BC8" s="128">
        <v>215</v>
      </c>
      <c r="BD8" s="128">
        <f t="shared" ref="BD8:BD16" si="25">SUM(BE8:BF8)</f>
        <v>291</v>
      </c>
      <c r="BE8" s="128">
        <v>150</v>
      </c>
      <c r="BF8" s="128">
        <v>141</v>
      </c>
      <c r="BG8" s="128">
        <f t="shared" ref="BG8:BG16" si="26">SUM(BH8:BI8)</f>
        <v>150</v>
      </c>
      <c r="BH8" s="128">
        <v>78</v>
      </c>
      <c r="BI8" s="128">
        <v>72</v>
      </c>
      <c r="BJ8" s="128">
        <f t="shared" ref="BJ8:BJ16" si="27">SUM(BK8:BL8)</f>
        <v>281</v>
      </c>
      <c r="BK8" s="128">
        <v>130</v>
      </c>
      <c r="BL8" s="128">
        <v>151</v>
      </c>
      <c r="BM8" s="128">
        <f t="shared" ref="BM8:BM16" si="28">SUM(BN8:BO8)</f>
        <v>254</v>
      </c>
      <c r="BN8" s="128">
        <v>125</v>
      </c>
      <c r="BO8" s="128">
        <v>129</v>
      </c>
      <c r="BP8" s="128">
        <f t="shared" ref="BP8:BP16" si="29">SUM(BQ8:BR8)</f>
        <v>225</v>
      </c>
      <c r="BQ8" s="128">
        <v>121</v>
      </c>
      <c r="BR8" s="128">
        <v>104</v>
      </c>
      <c r="BS8" s="128">
        <f t="shared" ref="BS8:BS16" si="30">SUM(BT8:BU8)</f>
        <v>550</v>
      </c>
      <c r="BT8" s="128">
        <v>277</v>
      </c>
      <c r="BU8" s="128">
        <v>273</v>
      </c>
      <c r="BV8" s="128">
        <f t="shared" ref="BV8:BV16" si="31">SUM(BW8:BX8)</f>
        <v>160</v>
      </c>
      <c r="BW8" s="128">
        <v>97</v>
      </c>
      <c r="BX8" s="128">
        <v>63</v>
      </c>
      <c r="BY8" s="128">
        <f t="shared" ref="BY8:BY16" si="32">SUM(BZ8:CA8)</f>
        <v>184</v>
      </c>
      <c r="BZ8" s="128">
        <v>96</v>
      </c>
      <c r="CA8" s="128">
        <v>88</v>
      </c>
      <c r="CB8" s="128">
        <f t="shared" ref="CB8:CB16" si="33">SUM(CC8:CD8)</f>
        <v>288</v>
      </c>
      <c r="CC8" s="128">
        <v>146</v>
      </c>
      <c r="CD8" s="131">
        <v>142</v>
      </c>
      <c r="CE8" s="128">
        <f t="shared" ref="CE8:CE16" si="34">SUM(CF8:CG8)</f>
        <v>342</v>
      </c>
      <c r="CF8" s="128">
        <v>160</v>
      </c>
      <c r="CG8" s="131">
        <v>182</v>
      </c>
      <c r="CH8" s="128">
        <f t="shared" ref="CH8:CH16" si="35">SUM(CI8:CJ8)</f>
        <v>234</v>
      </c>
      <c r="CI8" s="128">
        <v>105</v>
      </c>
      <c r="CJ8" s="131">
        <v>129</v>
      </c>
      <c r="CK8" s="128">
        <f t="shared" ref="CK8:CK16" si="36">SUM(CL8:CM8)</f>
        <v>386</v>
      </c>
      <c r="CL8" s="128">
        <v>174</v>
      </c>
      <c r="CM8" s="131">
        <v>212</v>
      </c>
      <c r="CN8" s="128">
        <f t="shared" ref="CN8:CN16" si="37">SUM(CO8:CP8)</f>
        <v>158</v>
      </c>
      <c r="CO8" s="128">
        <v>81</v>
      </c>
      <c r="CP8" s="131">
        <v>77</v>
      </c>
      <c r="CQ8" s="128">
        <f t="shared" ref="CQ8:CQ16" si="38">SUM(CR8:CS8)</f>
        <v>430</v>
      </c>
      <c r="CR8" s="128">
        <v>227</v>
      </c>
      <c r="CS8" s="131">
        <v>203</v>
      </c>
      <c r="CT8" s="128">
        <f t="shared" ref="CT8:CT16" si="39">SUM(CU8:CV8)</f>
        <v>308</v>
      </c>
      <c r="CU8" s="128">
        <v>153</v>
      </c>
      <c r="CV8" s="131">
        <v>155</v>
      </c>
      <c r="CW8" s="128">
        <f t="shared" ref="CW8:CW16" si="40">SUM(CX8:CY8)</f>
        <v>248</v>
      </c>
      <c r="CX8" s="128">
        <v>129</v>
      </c>
      <c r="CY8" s="131">
        <v>119</v>
      </c>
      <c r="CZ8" s="128">
        <f t="shared" ref="CZ8:CZ16" si="41">SUM(DA8:DB8)</f>
        <v>292</v>
      </c>
      <c r="DA8" s="128">
        <v>141</v>
      </c>
      <c r="DB8" s="132">
        <v>151</v>
      </c>
    </row>
    <row r="9" spans="1:110" s="133" customFormat="1" ht="15" customHeight="1" x14ac:dyDescent="0.15">
      <c r="A9" s="125" t="s">
        <v>112</v>
      </c>
      <c r="B9" s="126">
        <f t="shared" si="4"/>
        <v>8795</v>
      </c>
      <c r="C9" s="126">
        <f t="shared" si="4"/>
        <v>4579</v>
      </c>
      <c r="D9" s="126">
        <f t="shared" si="4"/>
        <v>4216</v>
      </c>
      <c r="E9" s="127">
        <f t="shared" si="6"/>
        <v>1938</v>
      </c>
      <c r="F9" s="127">
        <f t="shared" si="5"/>
        <v>1015</v>
      </c>
      <c r="G9" s="127">
        <f t="shared" si="5"/>
        <v>923</v>
      </c>
      <c r="H9" s="127">
        <f t="shared" si="7"/>
        <v>3783</v>
      </c>
      <c r="I9" s="127">
        <f t="shared" si="8"/>
        <v>1984</v>
      </c>
      <c r="J9" s="127">
        <f t="shared" si="8"/>
        <v>1799</v>
      </c>
      <c r="K9" s="127">
        <f t="shared" si="9"/>
        <v>3074</v>
      </c>
      <c r="L9" s="127">
        <f t="shared" si="10"/>
        <v>1580</v>
      </c>
      <c r="M9" s="127">
        <f>SUM(CD9,CG9,CJ9,CM9,CP9,CS9,CV9,CY9,DB9)</f>
        <v>1494</v>
      </c>
      <c r="N9" s="128">
        <f t="shared" si="11"/>
        <v>172</v>
      </c>
      <c r="O9" s="127">
        <v>90</v>
      </c>
      <c r="P9" s="128">
        <v>82</v>
      </c>
      <c r="Q9" s="128">
        <f t="shared" si="12"/>
        <v>157</v>
      </c>
      <c r="R9" s="127">
        <v>88</v>
      </c>
      <c r="S9" s="128">
        <v>69</v>
      </c>
      <c r="T9" s="128">
        <f t="shared" si="13"/>
        <v>138</v>
      </c>
      <c r="U9" s="127">
        <v>67</v>
      </c>
      <c r="V9" s="128">
        <v>71</v>
      </c>
      <c r="W9" s="128">
        <f t="shared" si="14"/>
        <v>313</v>
      </c>
      <c r="X9" s="127">
        <v>173</v>
      </c>
      <c r="Y9" s="128">
        <v>140</v>
      </c>
      <c r="Z9" s="128">
        <f t="shared" si="15"/>
        <v>23</v>
      </c>
      <c r="AA9" s="129">
        <v>11</v>
      </c>
      <c r="AB9" s="130">
        <v>12</v>
      </c>
      <c r="AC9" s="128">
        <f t="shared" si="16"/>
        <v>24</v>
      </c>
      <c r="AD9" s="128">
        <v>16</v>
      </c>
      <c r="AE9" s="128">
        <v>8</v>
      </c>
      <c r="AF9" s="128">
        <f t="shared" si="17"/>
        <v>107</v>
      </c>
      <c r="AG9" s="129">
        <v>57</v>
      </c>
      <c r="AH9" s="130">
        <v>50</v>
      </c>
      <c r="AI9" s="128">
        <f t="shared" si="18"/>
        <v>147</v>
      </c>
      <c r="AJ9" s="128">
        <v>73</v>
      </c>
      <c r="AK9" s="128">
        <v>74</v>
      </c>
      <c r="AL9" s="128">
        <f t="shared" si="19"/>
        <v>513</v>
      </c>
      <c r="AM9" s="128">
        <v>254</v>
      </c>
      <c r="AN9" s="128">
        <v>259</v>
      </c>
      <c r="AO9" s="128">
        <f t="shared" si="20"/>
        <v>277</v>
      </c>
      <c r="AP9" s="128">
        <v>147</v>
      </c>
      <c r="AQ9" s="128">
        <v>130</v>
      </c>
      <c r="AR9" s="128">
        <f t="shared" si="21"/>
        <v>67</v>
      </c>
      <c r="AS9" s="128">
        <v>39</v>
      </c>
      <c r="AT9" s="128">
        <v>28</v>
      </c>
      <c r="AU9" s="128">
        <f t="shared" si="22"/>
        <v>357</v>
      </c>
      <c r="AV9" s="128">
        <v>183</v>
      </c>
      <c r="AW9" s="128">
        <v>174</v>
      </c>
      <c r="AX9" s="128">
        <f t="shared" si="23"/>
        <v>491</v>
      </c>
      <c r="AY9" s="128">
        <v>261</v>
      </c>
      <c r="AZ9" s="128">
        <v>230</v>
      </c>
      <c r="BA9" s="128">
        <f t="shared" si="24"/>
        <v>476</v>
      </c>
      <c r="BB9" s="128">
        <v>243</v>
      </c>
      <c r="BC9" s="128">
        <v>233</v>
      </c>
      <c r="BD9" s="128">
        <f t="shared" si="25"/>
        <v>367</v>
      </c>
      <c r="BE9" s="128">
        <v>195</v>
      </c>
      <c r="BF9" s="128">
        <v>172</v>
      </c>
      <c r="BG9" s="128">
        <f t="shared" si="26"/>
        <v>186</v>
      </c>
      <c r="BH9" s="128">
        <v>93</v>
      </c>
      <c r="BI9" s="128">
        <v>93</v>
      </c>
      <c r="BJ9" s="128">
        <f t="shared" si="27"/>
        <v>328</v>
      </c>
      <c r="BK9" s="128">
        <v>153</v>
      </c>
      <c r="BL9" s="128">
        <v>175</v>
      </c>
      <c r="BM9" s="128">
        <f t="shared" si="28"/>
        <v>298</v>
      </c>
      <c r="BN9" s="128">
        <v>161</v>
      </c>
      <c r="BO9" s="128">
        <v>137</v>
      </c>
      <c r="BP9" s="128">
        <f t="shared" si="29"/>
        <v>242</v>
      </c>
      <c r="BQ9" s="128">
        <v>128</v>
      </c>
      <c r="BR9" s="128">
        <v>114</v>
      </c>
      <c r="BS9" s="128">
        <f t="shared" si="30"/>
        <v>628</v>
      </c>
      <c r="BT9" s="128">
        <v>334</v>
      </c>
      <c r="BU9" s="128">
        <v>294</v>
      </c>
      <c r="BV9" s="128">
        <f t="shared" si="31"/>
        <v>164</v>
      </c>
      <c r="BW9" s="128">
        <v>101</v>
      </c>
      <c r="BX9" s="128">
        <v>63</v>
      </c>
      <c r="BY9" s="128">
        <f t="shared" si="32"/>
        <v>246</v>
      </c>
      <c r="BZ9" s="128">
        <v>132</v>
      </c>
      <c r="CA9" s="128">
        <v>114</v>
      </c>
      <c r="CB9" s="128">
        <f t="shared" si="33"/>
        <v>320</v>
      </c>
      <c r="CC9" s="128">
        <v>160</v>
      </c>
      <c r="CD9" s="131">
        <v>160</v>
      </c>
      <c r="CE9" s="128">
        <f t="shared" si="34"/>
        <v>352</v>
      </c>
      <c r="CF9" s="128">
        <v>185</v>
      </c>
      <c r="CG9" s="131">
        <v>167</v>
      </c>
      <c r="CH9" s="128">
        <f t="shared" si="35"/>
        <v>248</v>
      </c>
      <c r="CI9" s="128">
        <v>125</v>
      </c>
      <c r="CJ9" s="131">
        <v>123</v>
      </c>
      <c r="CK9" s="128">
        <f t="shared" si="36"/>
        <v>461</v>
      </c>
      <c r="CL9" s="128">
        <v>225</v>
      </c>
      <c r="CM9" s="131">
        <v>236</v>
      </c>
      <c r="CN9" s="128">
        <f t="shared" si="37"/>
        <v>201</v>
      </c>
      <c r="CO9" s="128">
        <v>113</v>
      </c>
      <c r="CP9" s="131">
        <v>88</v>
      </c>
      <c r="CQ9" s="128">
        <f t="shared" si="38"/>
        <v>455</v>
      </c>
      <c r="CR9" s="128">
        <v>217</v>
      </c>
      <c r="CS9" s="131">
        <v>238</v>
      </c>
      <c r="CT9" s="128">
        <f t="shared" si="39"/>
        <v>410</v>
      </c>
      <c r="CU9" s="128">
        <v>225</v>
      </c>
      <c r="CV9" s="131">
        <v>185</v>
      </c>
      <c r="CW9" s="128">
        <f t="shared" si="40"/>
        <v>276</v>
      </c>
      <c r="CX9" s="128">
        <v>149</v>
      </c>
      <c r="CY9" s="131">
        <v>127</v>
      </c>
      <c r="CZ9" s="128">
        <f t="shared" si="41"/>
        <v>351</v>
      </c>
      <c r="DA9" s="128">
        <v>181</v>
      </c>
      <c r="DB9" s="132">
        <v>170</v>
      </c>
    </row>
    <row r="10" spans="1:110" s="133" customFormat="1" ht="15" customHeight="1" x14ac:dyDescent="0.15">
      <c r="A10" s="125" t="s">
        <v>113</v>
      </c>
      <c r="B10" s="126">
        <f t="shared" si="4"/>
        <v>10285</v>
      </c>
      <c r="C10" s="126">
        <f t="shared" si="4"/>
        <v>5283</v>
      </c>
      <c r="D10" s="126">
        <f t="shared" si="4"/>
        <v>5002</v>
      </c>
      <c r="E10" s="127">
        <f t="shared" si="6"/>
        <v>2232</v>
      </c>
      <c r="F10" s="127">
        <f t="shared" si="5"/>
        <v>1143</v>
      </c>
      <c r="G10" s="127">
        <f t="shared" si="5"/>
        <v>1089</v>
      </c>
      <c r="H10" s="127">
        <f t="shared" si="7"/>
        <v>4520</v>
      </c>
      <c r="I10" s="127">
        <f t="shared" si="8"/>
        <v>2351</v>
      </c>
      <c r="J10" s="127">
        <f t="shared" si="8"/>
        <v>2169</v>
      </c>
      <c r="K10" s="127">
        <f t="shared" si="9"/>
        <v>3533</v>
      </c>
      <c r="L10" s="127">
        <f t="shared" si="10"/>
        <v>1789</v>
      </c>
      <c r="M10" s="127">
        <f t="shared" si="10"/>
        <v>1744</v>
      </c>
      <c r="N10" s="128">
        <f t="shared" si="11"/>
        <v>198</v>
      </c>
      <c r="O10" s="127">
        <v>113</v>
      </c>
      <c r="P10" s="128">
        <v>85</v>
      </c>
      <c r="Q10" s="128">
        <f t="shared" si="12"/>
        <v>203</v>
      </c>
      <c r="R10" s="127">
        <v>105</v>
      </c>
      <c r="S10" s="128">
        <v>98</v>
      </c>
      <c r="T10" s="128">
        <f t="shared" si="13"/>
        <v>166</v>
      </c>
      <c r="U10" s="127">
        <v>89</v>
      </c>
      <c r="V10" s="128">
        <v>77</v>
      </c>
      <c r="W10" s="128">
        <f t="shared" si="14"/>
        <v>346</v>
      </c>
      <c r="X10" s="127">
        <v>178</v>
      </c>
      <c r="Y10" s="128">
        <v>168</v>
      </c>
      <c r="Z10" s="128">
        <f t="shared" si="15"/>
        <v>29</v>
      </c>
      <c r="AA10" s="129">
        <v>18</v>
      </c>
      <c r="AB10" s="130">
        <v>11</v>
      </c>
      <c r="AC10" s="128">
        <f t="shared" si="16"/>
        <v>29</v>
      </c>
      <c r="AD10" s="128">
        <v>15</v>
      </c>
      <c r="AE10" s="128">
        <v>14</v>
      </c>
      <c r="AF10" s="128">
        <f t="shared" si="17"/>
        <v>124</v>
      </c>
      <c r="AG10" s="129">
        <v>66</v>
      </c>
      <c r="AH10" s="130">
        <v>58</v>
      </c>
      <c r="AI10" s="128">
        <f t="shared" si="18"/>
        <v>174</v>
      </c>
      <c r="AJ10" s="128">
        <v>79</v>
      </c>
      <c r="AK10" s="128">
        <v>95</v>
      </c>
      <c r="AL10" s="128">
        <f t="shared" si="19"/>
        <v>526</v>
      </c>
      <c r="AM10" s="128">
        <v>265</v>
      </c>
      <c r="AN10" s="128">
        <v>261</v>
      </c>
      <c r="AO10" s="128">
        <f t="shared" si="20"/>
        <v>366</v>
      </c>
      <c r="AP10" s="128">
        <v>185</v>
      </c>
      <c r="AQ10" s="128">
        <v>181</v>
      </c>
      <c r="AR10" s="128">
        <f t="shared" si="21"/>
        <v>71</v>
      </c>
      <c r="AS10" s="128">
        <v>30</v>
      </c>
      <c r="AT10" s="128">
        <v>41</v>
      </c>
      <c r="AU10" s="128">
        <f t="shared" si="22"/>
        <v>384</v>
      </c>
      <c r="AV10" s="128">
        <v>206</v>
      </c>
      <c r="AW10" s="128">
        <v>178</v>
      </c>
      <c r="AX10" s="128">
        <f t="shared" si="23"/>
        <v>580</v>
      </c>
      <c r="AY10" s="128">
        <v>304</v>
      </c>
      <c r="AZ10" s="128">
        <v>276</v>
      </c>
      <c r="BA10" s="128">
        <f t="shared" si="24"/>
        <v>524</v>
      </c>
      <c r="BB10" s="128">
        <v>293</v>
      </c>
      <c r="BC10" s="128">
        <v>231</v>
      </c>
      <c r="BD10" s="128">
        <f t="shared" si="25"/>
        <v>391</v>
      </c>
      <c r="BE10" s="128">
        <v>215</v>
      </c>
      <c r="BF10" s="128">
        <v>176</v>
      </c>
      <c r="BG10" s="128">
        <f t="shared" si="26"/>
        <v>223</v>
      </c>
      <c r="BH10" s="128">
        <v>112</v>
      </c>
      <c r="BI10" s="128">
        <v>111</v>
      </c>
      <c r="BJ10" s="128">
        <f t="shared" si="27"/>
        <v>362</v>
      </c>
      <c r="BK10" s="128">
        <v>198</v>
      </c>
      <c r="BL10" s="128">
        <v>164</v>
      </c>
      <c r="BM10" s="128">
        <f t="shared" si="28"/>
        <v>375</v>
      </c>
      <c r="BN10" s="128">
        <v>187</v>
      </c>
      <c r="BO10" s="128">
        <v>188</v>
      </c>
      <c r="BP10" s="128">
        <f t="shared" si="29"/>
        <v>295</v>
      </c>
      <c r="BQ10" s="128">
        <v>145</v>
      </c>
      <c r="BR10" s="128">
        <v>150</v>
      </c>
      <c r="BS10" s="128">
        <f t="shared" si="30"/>
        <v>853</v>
      </c>
      <c r="BT10" s="128">
        <v>426</v>
      </c>
      <c r="BU10" s="128">
        <v>427</v>
      </c>
      <c r="BV10" s="128">
        <f t="shared" si="31"/>
        <v>205</v>
      </c>
      <c r="BW10" s="128">
        <v>109</v>
      </c>
      <c r="BX10" s="128">
        <v>96</v>
      </c>
      <c r="BY10" s="128">
        <f t="shared" si="32"/>
        <v>328</v>
      </c>
      <c r="BZ10" s="128">
        <v>156</v>
      </c>
      <c r="CA10" s="128">
        <v>172</v>
      </c>
      <c r="CB10" s="128">
        <f t="shared" si="33"/>
        <v>269</v>
      </c>
      <c r="CC10" s="128">
        <v>132</v>
      </c>
      <c r="CD10" s="131">
        <v>137</v>
      </c>
      <c r="CE10" s="128">
        <f t="shared" si="34"/>
        <v>428</v>
      </c>
      <c r="CF10" s="128">
        <v>210</v>
      </c>
      <c r="CG10" s="131">
        <v>218</v>
      </c>
      <c r="CH10" s="128">
        <f t="shared" si="35"/>
        <v>334</v>
      </c>
      <c r="CI10" s="128">
        <v>160</v>
      </c>
      <c r="CJ10" s="131">
        <v>174</v>
      </c>
      <c r="CK10" s="128">
        <f t="shared" si="36"/>
        <v>522</v>
      </c>
      <c r="CL10" s="128">
        <v>275</v>
      </c>
      <c r="CM10" s="131">
        <v>247</v>
      </c>
      <c r="CN10" s="128">
        <f t="shared" si="37"/>
        <v>195</v>
      </c>
      <c r="CO10" s="128">
        <v>96</v>
      </c>
      <c r="CP10" s="131">
        <v>99</v>
      </c>
      <c r="CQ10" s="128">
        <f t="shared" si="38"/>
        <v>540</v>
      </c>
      <c r="CR10" s="128">
        <v>290</v>
      </c>
      <c r="CS10" s="131">
        <v>250</v>
      </c>
      <c r="CT10" s="128">
        <f t="shared" si="39"/>
        <v>447</v>
      </c>
      <c r="CU10" s="128">
        <v>213</v>
      </c>
      <c r="CV10" s="131">
        <v>234</v>
      </c>
      <c r="CW10" s="128">
        <f t="shared" si="40"/>
        <v>326</v>
      </c>
      <c r="CX10" s="128">
        <v>164</v>
      </c>
      <c r="CY10" s="131">
        <v>162</v>
      </c>
      <c r="CZ10" s="128">
        <f t="shared" si="41"/>
        <v>472</v>
      </c>
      <c r="DA10" s="128">
        <v>249</v>
      </c>
      <c r="DB10" s="132">
        <v>223</v>
      </c>
    </row>
    <row r="11" spans="1:110" s="133" customFormat="1" ht="15" customHeight="1" x14ac:dyDescent="0.15">
      <c r="A11" s="125" t="s">
        <v>114</v>
      </c>
      <c r="B11" s="126">
        <f t="shared" si="4"/>
        <v>11264</v>
      </c>
      <c r="C11" s="126">
        <f t="shared" si="4"/>
        <v>5794</v>
      </c>
      <c r="D11" s="126">
        <f t="shared" si="4"/>
        <v>5470</v>
      </c>
      <c r="E11" s="127">
        <f t="shared" si="6"/>
        <v>2389</v>
      </c>
      <c r="F11" s="127">
        <f t="shared" si="5"/>
        <v>1223</v>
      </c>
      <c r="G11" s="127">
        <f t="shared" si="5"/>
        <v>1166</v>
      </c>
      <c r="H11" s="127">
        <f t="shared" si="7"/>
        <v>4924</v>
      </c>
      <c r="I11" s="127">
        <f t="shared" si="8"/>
        <v>2550</v>
      </c>
      <c r="J11" s="127">
        <f t="shared" si="8"/>
        <v>2374</v>
      </c>
      <c r="K11" s="127">
        <f t="shared" si="9"/>
        <v>3951</v>
      </c>
      <c r="L11" s="127">
        <f t="shared" si="10"/>
        <v>2021</v>
      </c>
      <c r="M11" s="127">
        <f t="shared" si="10"/>
        <v>1930</v>
      </c>
      <c r="N11" s="128">
        <f t="shared" si="11"/>
        <v>272</v>
      </c>
      <c r="O11" s="127">
        <v>130</v>
      </c>
      <c r="P11" s="128">
        <v>142</v>
      </c>
      <c r="Q11" s="128">
        <f t="shared" si="12"/>
        <v>212</v>
      </c>
      <c r="R11" s="127">
        <v>113</v>
      </c>
      <c r="S11" s="128">
        <v>99</v>
      </c>
      <c r="T11" s="128">
        <f t="shared" si="13"/>
        <v>193</v>
      </c>
      <c r="U11" s="127">
        <v>93</v>
      </c>
      <c r="V11" s="128">
        <v>100</v>
      </c>
      <c r="W11" s="128">
        <f t="shared" si="14"/>
        <v>364</v>
      </c>
      <c r="X11" s="127">
        <v>187</v>
      </c>
      <c r="Y11" s="128">
        <v>177</v>
      </c>
      <c r="Z11" s="128">
        <f t="shared" si="15"/>
        <v>32</v>
      </c>
      <c r="AA11" s="129">
        <v>14</v>
      </c>
      <c r="AB11" s="130">
        <v>18</v>
      </c>
      <c r="AC11" s="128">
        <f t="shared" si="16"/>
        <v>21</v>
      </c>
      <c r="AD11" s="128">
        <v>11</v>
      </c>
      <c r="AE11" s="128">
        <v>10</v>
      </c>
      <c r="AF11" s="128">
        <f t="shared" si="17"/>
        <v>133</v>
      </c>
      <c r="AG11" s="129">
        <v>68</v>
      </c>
      <c r="AH11" s="130">
        <v>65</v>
      </c>
      <c r="AI11" s="128">
        <f t="shared" si="18"/>
        <v>153</v>
      </c>
      <c r="AJ11" s="128">
        <v>84</v>
      </c>
      <c r="AK11" s="128">
        <v>69</v>
      </c>
      <c r="AL11" s="128">
        <f t="shared" si="19"/>
        <v>575</v>
      </c>
      <c r="AM11" s="128">
        <v>293</v>
      </c>
      <c r="AN11" s="128">
        <v>282</v>
      </c>
      <c r="AO11" s="128">
        <f t="shared" si="20"/>
        <v>349</v>
      </c>
      <c r="AP11" s="128">
        <v>177</v>
      </c>
      <c r="AQ11" s="128">
        <v>172</v>
      </c>
      <c r="AR11" s="128">
        <f t="shared" si="21"/>
        <v>85</v>
      </c>
      <c r="AS11" s="128">
        <v>53</v>
      </c>
      <c r="AT11" s="128">
        <v>32</v>
      </c>
      <c r="AU11" s="128">
        <f t="shared" si="22"/>
        <v>369</v>
      </c>
      <c r="AV11" s="128">
        <v>193</v>
      </c>
      <c r="AW11" s="128">
        <v>176</v>
      </c>
      <c r="AX11" s="128">
        <f t="shared" si="23"/>
        <v>647</v>
      </c>
      <c r="AY11" s="128">
        <v>317</v>
      </c>
      <c r="AZ11" s="128">
        <v>330</v>
      </c>
      <c r="BA11" s="128">
        <f t="shared" si="24"/>
        <v>550</v>
      </c>
      <c r="BB11" s="128">
        <v>282</v>
      </c>
      <c r="BC11" s="128">
        <v>268</v>
      </c>
      <c r="BD11" s="128">
        <f t="shared" si="25"/>
        <v>487</v>
      </c>
      <c r="BE11" s="128">
        <v>263</v>
      </c>
      <c r="BF11" s="128">
        <v>224</v>
      </c>
      <c r="BG11" s="128">
        <f t="shared" si="26"/>
        <v>232</v>
      </c>
      <c r="BH11" s="128">
        <v>129</v>
      </c>
      <c r="BI11" s="128">
        <v>103</v>
      </c>
      <c r="BJ11" s="128">
        <f t="shared" si="27"/>
        <v>362</v>
      </c>
      <c r="BK11" s="128">
        <v>184</v>
      </c>
      <c r="BL11" s="128">
        <v>178</v>
      </c>
      <c r="BM11" s="128">
        <f t="shared" si="28"/>
        <v>350</v>
      </c>
      <c r="BN11" s="128">
        <v>181</v>
      </c>
      <c r="BO11" s="128">
        <v>169</v>
      </c>
      <c r="BP11" s="128">
        <f t="shared" si="29"/>
        <v>298</v>
      </c>
      <c r="BQ11" s="128">
        <v>162</v>
      </c>
      <c r="BR11" s="128">
        <v>136</v>
      </c>
      <c r="BS11" s="128">
        <f t="shared" si="30"/>
        <v>1013</v>
      </c>
      <c r="BT11" s="128">
        <v>534</v>
      </c>
      <c r="BU11" s="128">
        <v>479</v>
      </c>
      <c r="BV11" s="128">
        <f t="shared" si="31"/>
        <v>222</v>
      </c>
      <c r="BW11" s="128">
        <v>101</v>
      </c>
      <c r="BX11" s="128">
        <v>121</v>
      </c>
      <c r="BY11" s="128">
        <f t="shared" si="32"/>
        <v>394</v>
      </c>
      <c r="BZ11" s="128">
        <v>204</v>
      </c>
      <c r="CA11" s="128">
        <v>190</v>
      </c>
      <c r="CB11" s="128">
        <f t="shared" si="33"/>
        <v>321</v>
      </c>
      <c r="CC11" s="128">
        <v>167</v>
      </c>
      <c r="CD11" s="131">
        <v>154</v>
      </c>
      <c r="CE11" s="128">
        <f t="shared" si="34"/>
        <v>527</v>
      </c>
      <c r="CF11" s="128">
        <v>271</v>
      </c>
      <c r="CG11" s="131">
        <v>256</v>
      </c>
      <c r="CH11" s="128">
        <f t="shared" si="35"/>
        <v>356</v>
      </c>
      <c r="CI11" s="128">
        <v>174</v>
      </c>
      <c r="CJ11" s="131">
        <v>182</v>
      </c>
      <c r="CK11" s="128">
        <f t="shared" si="36"/>
        <v>576</v>
      </c>
      <c r="CL11" s="128">
        <v>296</v>
      </c>
      <c r="CM11" s="131">
        <v>280</v>
      </c>
      <c r="CN11" s="128">
        <f t="shared" si="37"/>
        <v>175</v>
      </c>
      <c r="CO11" s="128">
        <v>92</v>
      </c>
      <c r="CP11" s="131">
        <v>83</v>
      </c>
      <c r="CQ11" s="128">
        <f t="shared" si="38"/>
        <v>604</v>
      </c>
      <c r="CR11" s="128">
        <v>308</v>
      </c>
      <c r="CS11" s="131">
        <v>296</v>
      </c>
      <c r="CT11" s="128">
        <f t="shared" si="39"/>
        <v>516</v>
      </c>
      <c r="CU11" s="128">
        <v>258</v>
      </c>
      <c r="CV11" s="131">
        <v>258</v>
      </c>
      <c r="CW11" s="128">
        <f t="shared" si="40"/>
        <v>362</v>
      </c>
      <c r="CX11" s="128">
        <v>187</v>
      </c>
      <c r="CY11" s="131">
        <v>175</v>
      </c>
      <c r="CZ11" s="128">
        <f t="shared" si="41"/>
        <v>514</v>
      </c>
      <c r="DA11" s="128">
        <v>268</v>
      </c>
      <c r="DB11" s="132">
        <v>246</v>
      </c>
    </row>
    <row r="12" spans="1:110" s="134" customFormat="1" ht="15" customHeight="1" x14ac:dyDescent="0.15">
      <c r="A12" s="125" t="s">
        <v>115</v>
      </c>
      <c r="B12" s="126">
        <f t="shared" si="4"/>
        <v>11398</v>
      </c>
      <c r="C12" s="126">
        <f t="shared" si="4"/>
        <v>5842</v>
      </c>
      <c r="D12" s="126">
        <f t="shared" si="4"/>
        <v>5556</v>
      </c>
      <c r="E12" s="127">
        <f t="shared" si="6"/>
        <v>2331</v>
      </c>
      <c r="F12" s="127">
        <f t="shared" si="5"/>
        <v>1218</v>
      </c>
      <c r="G12" s="127">
        <f t="shared" si="5"/>
        <v>1113</v>
      </c>
      <c r="H12" s="127">
        <f t="shared" si="7"/>
        <v>4966</v>
      </c>
      <c r="I12" s="127">
        <f t="shared" si="8"/>
        <v>2542</v>
      </c>
      <c r="J12" s="127">
        <f t="shared" si="8"/>
        <v>2424</v>
      </c>
      <c r="K12" s="127">
        <f t="shared" si="9"/>
        <v>4101</v>
      </c>
      <c r="L12" s="127">
        <f t="shared" si="10"/>
        <v>2082</v>
      </c>
      <c r="M12" s="127">
        <f t="shared" si="10"/>
        <v>2019</v>
      </c>
      <c r="N12" s="128">
        <f t="shared" si="11"/>
        <v>248</v>
      </c>
      <c r="O12" s="127">
        <v>133</v>
      </c>
      <c r="P12" s="128">
        <v>115</v>
      </c>
      <c r="Q12" s="128">
        <f t="shared" si="12"/>
        <v>231</v>
      </c>
      <c r="R12" s="127">
        <v>124</v>
      </c>
      <c r="S12" s="128">
        <v>107</v>
      </c>
      <c r="T12" s="128">
        <f t="shared" si="13"/>
        <v>190</v>
      </c>
      <c r="U12" s="127">
        <v>113</v>
      </c>
      <c r="V12" s="128">
        <v>77</v>
      </c>
      <c r="W12" s="128">
        <f t="shared" si="14"/>
        <v>322</v>
      </c>
      <c r="X12" s="127">
        <v>156</v>
      </c>
      <c r="Y12" s="128">
        <v>166</v>
      </c>
      <c r="Z12" s="128">
        <f t="shared" si="15"/>
        <v>45</v>
      </c>
      <c r="AA12" s="129">
        <v>29</v>
      </c>
      <c r="AB12" s="130">
        <v>16</v>
      </c>
      <c r="AC12" s="128">
        <f t="shared" si="16"/>
        <v>21</v>
      </c>
      <c r="AD12" s="128">
        <v>8</v>
      </c>
      <c r="AE12" s="128">
        <v>13</v>
      </c>
      <c r="AF12" s="128">
        <f t="shared" si="17"/>
        <v>139</v>
      </c>
      <c r="AG12" s="129">
        <v>76</v>
      </c>
      <c r="AH12" s="130">
        <v>63</v>
      </c>
      <c r="AI12" s="128">
        <f t="shared" si="18"/>
        <v>156</v>
      </c>
      <c r="AJ12" s="128">
        <v>70</v>
      </c>
      <c r="AK12" s="128">
        <v>86</v>
      </c>
      <c r="AL12" s="128">
        <f t="shared" si="19"/>
        <v>561</v>
      </c>
      <c r="AM12" s="128">
        <v>310</v>
      </c>
      <c r="AN12" s="128">
        <v>251</v>
      </c>
      <c r="AO12" s="128">
        <f t="shared" si="20"/>
        <v>347</v>
      </c>
      <c r="AP12" s="128">
        <v>163</v>
      </c>
      <c r="AQ12" s="128">
        <v>184</v>
      </c>
      <c r="AR12" s="128">
        <f t="shared" si="21"/>
        <v>71</v>
      </c>
      <c r="AS12" s="128">
        <v>36</v>
      </c>
      <c r="AT12" s="128">
        <v>35</v>
      </c>
      <c r="AU12" s="128">
        <f t="shared" si="22"/>
        <v>352</v>
      </c>
      <c r="AV12" s="128">
        <v>187</v>
      </c>
      <c r="AW12" s="128">
        <v>165</v>
      </c>
      <c r="AX12" s="128">
        <f t="shared" si="23"/>
        <v>664</v>
      </c>
      <c r="AY12" s="128">
        <v>323</v>
      </c>
      <c r="AZ12" s="128">
        <v>341</v>
      </c>
      <c r="BA12" s="128">
        <f t="shared" si="24"/>
        <v>504</v>
      </c>
      <c r="BB12" s="128">
        <v>247</v>
      </c>
      <c r="BC12" s="128">
        <v>257</v>
      </c>
      <c r="BD12" s="128">
        <f t="shared" si="25"/>
        <v>469</v>
      </c>
      <c r="BE12" s="128">
        <v>242</v>
      </c>
      <c r="BF12" s="128">
        <v>227</v>
      </c>
      <c r="BG12" s="128">
        <f t="shared" si="26"/>
        <v>201</v>
      </c>
      <c r="BH12" s="128">
        <v>109</v>
      </c>
      <c r="BI12" s="128">
        <v>92</v>
      </c>
      <c r="BJ12" s="128">
        <f t="shared" si="27"/>
        <v>381</v>
      </c>
      <c r="BK12" s="128">
        <v>199</v>
      </c>
      <c r="BL12" s="128">
        <v>182</v>
      </c>
      <c r="BM12" s="128">
        <f t="shared" si="28"/>
        <v>390</v>
      </c>
      <c r="BN12" s="128">
        <v>204</v>
      </c>
      <c r="BO12" s="128">
        <v>186</v>
      </c>
      <c r="BP12" s="128">
        <f t="shared" si="29"/>
        <v>307</v>
      </c>
      <c r="BQ12" s="128">
        <v>165</v>
      </c>
      <c r="BR12" s="128">
        <v>142</v>
      </c>
      <c r="BS12" s="128">
        <f t="shared" si="30"/>
        <v>1085</v>
      </c>
      <c r="BT12" s="128">
        <v>551</v>
      </c>
      <c r="BU12" s="128">
        <v>534</v>
      </c>
      <c r="BV12" s="128">
        <f t="shared" si="31"/>
        <v>230</v>
      </c>
      <c r="BW12" s="128">
        <v>117</v>
      </c>
      <c r="BX12" s="128">
        <v>113</v>
      </c>
      <c r="BY12" s="128">
        <f t="shared" si="32"/>
        <v>383</v>
      </c>
      <c r="BZ12" s="128">
        <v>198</v>
      </c>
      <c r="CA12" s="128">
        <v>185</v>
      </c>
      <c r="CB12" s="128">
        <f t="shared" si="33"/>
        <v>315</v>
      </c>
      <c r="CC12" s="128">
        <v>158</v>
      </c>
      <c r="CD12" s="131">
        <v>157</v>
      </c>
      <c r="CE12" s="128">
        <f t="shared" si="34"/>
        <v>520</v>
      </c>
      <c r="CF12" s="128">
        <v>259</v>
      </c>
      <c r="CG12" s="131">
        <v>261</v>
      </c>
      <c r="CH12" s="128">
        <f t="shared" si="35"/>
        <v>392</v>
      </c>
      <c r="CI12" s="128">
        <v>193</v>
      </c>
      <c r="CJ12" s="131">
        <v>199</v>
      </c>
      <c r="CK12" s="128">
        <f t="shared" si="36"/>
        <v>580</v>
      </c>
      <c r="CL12" s="128">
        <v>292</v>
      </c>
      <c r="CM12" s="131">
        <v>288</v>
      </c>
      <c r="CN12" s="128">
        <f t="shared" si="37"/>
        <v>181</v>
      </c>
      <c r="CO12" s="128">
        <v>96</v>
      </c>
      <c r="CP12" s="131">
        <v>85</v>
      </c>
      <c r="CQ12" s="128">
        <f t="shared" si="38"/>
        <v>609</v>
      </c>
      <c r="CR12" s="128">
        <v>317</v>
      </c>
      <c r="CS12" s="131">
        <v>292</v>
      </c>
      <c r="CT12" s="128">
        <f t="shared" si="39"/>
        <v>534</v>
      </c>
      <c r="CU12" s="128">
        <v>277</v>
      </c>
      <c r="CV12" s="131">
        <v>257</v>
      </c>
      <c r="CW12" s="128">
        <f t="shared" si="40"/>
        <v>385</v>
      </c>
      <c r="CX12" s="128">
        <v>210</v>
      </c>
      <c r="CY12" s="131">
        <v>175</v>
      </c>
      <c r="CZ12" s="128">
        <f t="shared" si="41"/>
        <v>585</v>
      </c>
      <c r="DA12" s="128">
        <v>280</v>
      </c>
      <c r="DB12" s="132">
        <v>305</v>
      </c>
    </row>
    <row r="13" spans="1:110" s="134" customFormat="1" ht="15" customHeight="1" x14ac:dyDescent="0.15">
      <c r="A13" s="125" t="s">
        <v>116</v>
      </c>
      <c r="B13" s="126">
        <f t="shared" si="4"/>
        <v>11405</v>
      </c>
      <c r="C13" s="126">
        <f t="shared" si="4"/>
        <v>5812</v>
      </c>
      <c r="D13" s="126">
        <f t="shared" si="4"/>
        <v>5593</v>
      </c>
      <c r="E13" s="127">
        <f t="shared" si="6"/>
        <v>2336</v>
      </c>
      <c r="F13" s="127">
        <f t="shared" si="5"/>
        <v>1225</v>
      </c>
      <c r="G13" s="127">
        <f t="shared" si="5"/>
        <v>1111</v>
      </c>
      <c r="H13" s="127">
        <f t="shared" si="7"/>
        <v>4925</v>
      </c>
      <c r="I13" s="127">
        <f t="shared" si="8"/>
        <v>2455</v>
      </c>
      <c r="J13" s="127">
        <f t="shared" si="8"/>
        <v>2470</v>
      </c>
      <c r="K13" s="127">
        <f t="shared" si="9"/>
        <v>4144</v>
      </c>
      <c r="L13" s="127">
        <f t="shared" si="10"/>
        <v>2132</v>
      </c>
      <c r="M13" s="127">
        <f t="shared" si="10"/>
        <v>2012</v>
      </c>
      <c r="N13" s="128">
        <f t="shared" si="11"/>
        <v>278</v>
      </c>
      <c r="O13" s="127">
        <v>143</v>
      </c>
      <c r="P13" s="128">
        <v>135</v>
      </c>
      <c r="Q13" s="128">
        <f t="shared" si="12"/>
        <v>240</v>
      </c>
      <c r="R13" s="127">
        <v>142</v>
      </c>
      <c r="S13" s="128">
        <v>98</v>
      </c>
      <c r="T13" s="128">
        <f t="shared" si="13"/>
        <v>178</v>
      </c>
      <c r="U13" s="127">
        <v>82</v>
      </c>
      <c r="V13" s="128">
        <v>96</v>
      </c>
      <c r="W13" s="128">
        <f t="shared" si="14"/>
        <v>297</v>
      </c>
      <c r="X13" s="127">
        <v>155</v>
      </c>
      <c r="Y13" s="128">
        <v>142</v>
      </c>
      <c r="Z13" s="128">
        <f t="shared" si="15"/>
        <v>37</v>
      </c>
      <c r="AA13" s="129">
        <v>15</v>
      </c>
      <c r="AB13" s="130">
        <v>22</v>
      </c>
      <c r="AC13" s="128">
        <f t="shared" si="16"/>
        <v>33</v>
      </c>
      <c r="AD13" s="128">
        <v>20</v>
      </c>
      <c r="AE13" s="128">
        <v>13</v>
      </c>
      <c r="AF13" s="128">
        <f t="shared" si="17"/>
        <v>150</v>
      </c>
      <c r="AG13" s="129">
        <v>80</v>
      </c>
      <c r="AH13" s="130">
        <v>70</v>
      </c>
      <c r="AI13" s="128">
        <f t="shared" si="18"/>
        <v>173</v>
      </c>
      <c r="AJ13" s="128">
        <v>97</v>
      </c>
      <c r="AK13" s="128">
        <v>76</v>
      </c>
      <c r="AL13" s="128">
        <f t="shared" si="19"/>
        <v>509</v>
      </c>
      <c r="AM13" s="128">
        <v>268</v>
      </c>
      <c r="AN13" s="128">
        <v>241</v>
      </c>
      <c r="AO13" s="128">
        <f t="shared" si="20"/>
        <v>353</v>
      </c>
      <c r="AP13" s="128">
        <v>173</v>
      </c>
      <c r="AQ13" s="128">
        <v>180</v>
      </c>
      <c r="AR13" s="128">
        <f t="shared" si="21"/>
        <v>88</v>
      </c>
      <c r="AS13" s="128">
        <v>50</v>
      </c>
      <c r="AT13" s="128">
        <v>38</v>
      </c>
      <c r="AU13" s="128">
        <f t="shared" si="22"/>
        <v>356</v>
      </c>
      <c r="AV13" s="128">
        <v>163</v>
      </c>
      <c r="AW13" s="128">
        <v>193</v>
      </c>
      <c r="AX13" s="128">
        <f t="shared" si="23"/>
        <v>593</v>
      </c>
      <c r="AY13" s="128">
        <v>310</v>
      </c>
      <c r="AZ13" s="128">
        <v>283</v>
      </c>
      <c r="BA13" s="128">
        <f t="shared" si="24"/>
        <v>445</v>
      </c>
      <c r="BB13" s="128">
        <v>218</v>
      </c>
      <c r="BC13" s="128">
        <v>227</v>
      </c>
      <c r="BD13" s="128">
        <f t="shared" si="25"/>
        <v>481</v>
      </c>
      <c r="BE13" s="128">
        <v>249</v>
      </c>
      <c r="BF13" s="128">
        <v>232</v>
      </c>
      <c r="BG13" s="128">
        <f t="shared" si="26"/>
        <v>206</v>
      </c>
      <c r="BH13" s="128">
        <v>89</v>
      </c>
      <c r="BI13" s="128">
        <v>117</v>
      </c>
      <c r="BJ13" s="128">
        <f t="shared" si="27"/>
        <v>345</v>
      </c>
      <c r="BK13" s="128">
        <v>178</v>
      </c>
      <c r="BL13" s="128">
        <v>167</v>
      </c>
      <c r="BM13" s="128">
        <f t="shared" si="28"/>
        <v>378</v>
      </c>
      <c r="BN13" s="128">
        <v>199</v>
      </c>
      <c r="BO13" s="128">
        <v>179</v>
      </c>
      <c r="BP13" s="128">
        <f t="shared" si="29"/>
        <v>306</v>
      </c>
      <c r="BQ13" s="128">
        <v>145</v>
      </c>
      <c r="BR13" s="128">
        <v>161</v>
      </c>
      <c r="BS13" s="128">
        <f t="shared" si="30"/>
        <v>1173</v>
      </c>
      <c r="BT13" s="128">
        <v>584</v>
      </c>
      <c r="BU13" s="128">
        <v>589</v>
      </c>
      <c r="BV13" s="128">
        <f t="shared" si="31"/>
        <v>248</v>
      </c>
      <c r="BW13" s="128">
        <v>122</v>
      </c>
      <c r="BX13" s="128">
        <v>126</v>
      </c>
      <c r="BY13" s="128">
        <f t="shared" si="32"/>
        <v>394</v>
      </c>
      <c r="BZ13" s="128">
        <v>198</v>
      </c>
      <c r="CA13" s="128">
        <v>196</v>
      </c>
      <c r="CB13" s="128">
        <f t="shared" si="33"/>
        <v>261</v>
      </c>
      <c r="CC13" s="128">
        <v>113</v>
      </c>
      <c r="CD13" s="131">
        <v>148</v>
      </c>
      <c r="CE13" s="128">
        <f t="shared" si="34"/>
        <v>575</v>
      </c>
      <c r="CF13" s="128">
        <v>304</v>
      </c>
      <c r="CG13" s="131">
        <v>271</v>
      </c>
      <c r="CH13" s="128">
        <f t="shared" si="35"/>
        <v>461</v>
      </c>
      <c r="CI13" s="128">
        <v>240</v>
      </c>
      <c r="CJ13" s="131">
        <v>221</v>
      </c>
      <c r="CK13" s="128">
        <f t="shared" si="36"/>
        <v>628</v>
      </c>
      <c r="CL13" s="128">
        <v>319</v>
      </c>
      <c r="CM13" s="131">
        <v>309</v>
      </c>
      <c r="CN13" s="128">
        <f t="shared" si="37"/>
        <v>158</v>
      </c>
      <c r="CO13" s="128">
        <v>80</v>
      </c>
      <c r="CP13" s="131">
        <v>78</v>
      </c>
      <c r="CQ13" s="128">
        <f t="shared" si="38"/>
        <v>592</v>
      </c>
      <c r="CR13" s="128">
        <v>318</v>
      </c>
      <c r="CS13" s="131">
        <v>274</v>
      </c>
      <c r="CT13" s="128">
        <f t="shared" si="39"/>
        <v>542</v>
      </c>
      <c r="CU13" s="128">
        <v>258</v>
      </c>
      <c r="CV13" s="131">
        <v>284</v>
      </c>
      <c r="CW13" s="128">
        <f t="shared" si="40"/>
        <v>378</v>
      </c>
      <c r="CX13" s="128">
        <v>207</v>
      </c>
      <c r="CY13" s="131">
        <v>171</v>
      </c>
      <c r="CZ13" s="128">
        <f t="shared" si="41"/>
        <v>549</v>
      </c>
      <c r="DA13" s="128">
        <v>293</v>
      </c>
      <c r="DB13" s="132">
        <v>256</v>
      </c>
    </row>
    <row r="14" spans="1:110" s="134" customFormat="1" ht="15" customHeight="1" x14ac:dyDescent="0.15">
      <c r="A14" s="125" t="s">
        <v>117</v>
      </c>
      <c r="B14" s="126">
        <f t="shared" si="4"/>
        <v>12865</v>
      </c>
      <c r="C14" s="126">
        <f t="shared" si="4"/>
        <v>6525</v>
      </c>
      <c r="D14" s="126">
        <f t="shared" si="4"/>
        <v>6340</v>
      </c>
      <c r="E14" s="127">
        <f t="shared" si="6"/>
        <v>2710</v>
      </c>
      <c r="F14" s="127">
        <f t="shared" si="5"/>
        <v>1325</v>
      </c>
      <c r="G14" s="127">
        <f t="shared" si="5"/>
        <v>1385</v>
      </c>
      <c r="H14" s="127">
        <f t="shared" si="7"/>
        <v>5661</v>
      </c>
      <c r="I14" s="127">
        <f t="shared" si="8"/>
        <v>2906</v>
      </c>
      <c r="J14" s="127">
        <f t="shared" si="8"/>
        <v>2755</v>
      </c>
      <c r="K14" s="127">
        <f t="shared" si="9"/>
        <v>4494</v>
      </c>
      <c r="L14" s="127">
        <f t="shared" si="10"/>
        <v>2294</v>
      </c>
      <c r="M14" s="127">
        <f t="shared" si="10"/>
        <v>2200</v>
      </c>
      <c r="N14" s="128">
        <f t="shared" si="11"/>
        <v>331</v>
      </c>
      <c r="O14" s="127">
        <v>161</v>
      </c>
      <c r="P14" s="128">
        <v>170</v>
      </c>
      <c r="Q14" s="128">
        <f t="shared" si="12"/>
        <v>255</v>
      </c>
      <c r="R14" s="127">
        <v>130</v>
      </c>
      <c r="S14" s="128">
        <v>125</v>
      </c>
      <c r="T14" s="128">
        <f t="shared" si="13"/>
        <v>197</v>
      </c>
      <c r="U14" s="127">
        <v>95</v>
      </c>
      <c r="V14" s="128">
        <v>102</v>
      </c>
      <c r="W14" s="128">
        <f t="shared" si="14"/>
        <v>388</v>
      </c>
      <c r="X14" s="127">
        <v>168</v>
      </c>
      <c r="Y14" s="128">
        <v>220</v>
      </c>
      <c r="Z14" s="128">
        <f t="shared" si="15"/>
        <v>48</v>
      </c>
      <c r="AA14" s="129">
        <v>23</v>
      </c>
      <c r="AB14" s="130">
        <v>25</v>
      </c>
      <c r="AC14" s="128">
        <f t="shared" si="16"/>
        <v>22</v>
      </c>
      <c r="AD14" s="128">
        <v>13</v>
      </c>
      <c r="AE14" s="128">
        <v>9</v>
      </c>
      <c r="AF14" s="128">
        <f t="shared" si="17"/>
        <v>171</v>
      </c>
      <c r="AG14" s="129">
        <v>102</v>
      </c>
      <c r="AH14" s="130">
        <v>69</v>
      </c>
      <c r="AI14" s="128">
        <f t="shared" si="18"/>
        <v>196</v>
      </c>
      <c r="AJ14" s="128">
        <v>92</v>
      </c>
      <c r="AK14" s="128">
        <v>104</v>
      </c>
      <c r="AL14" s="128">
        <f t="shared" si="19"/>
        <v>604</v>
      </c>
      <c r="AM14" s="128">
        <v>310</v>
      </c>
      <c r="AN14" s="128">
        <v>294</v>
      </c>
      <c r="AO14" s="128">
        <f t="shared" si="20"/>
        <v>409</v>
      </c>
      <c r="AP14" s="128">
        <v>190</v>
      </c>
      <c r="AQ14" s="128">
        <v>219</v>
      </c>
      <c r="AR14" s="128">
        <f t="shared" si="21"/>
        <v>89</v>
      </c>
      <c r="AS14" s="128">
        <v>41</v>
      </c>
      <c r="AT14" s="128">
        <v>48</v>
      </c>
      <c r="AU14" s="128">
        <f t="shared" si="22"/>
        <v>366</v>
      </c>
      <c r="AV14" s="128">
        <v>177</v>
      </c>
      <c r="AW14" s="128">
        <v>189</v>
      </c>
      <c r="AX14" s="128">
        <f t="shared" si="23"/>
        <v>655</v>
      </c>
      <c r="AY14" s="128">
        <v>328</v>
      </c>
      <c r="AZ14" s="128">
        <v>327</v>
      </c>
      <c r="BA14" s="128">
        <f t="shared" si="24"/>
        <v>480</v>
      </c>
      <c r="BB14" s="128">
        <v>238</v>
      </c>
      <c r="BC14" s="128">
        <v>242</v>
      </c>
      <c r="BD14" s="128">
        <f t="shared" si="25"/>
        <v>541</v>
      </c>
      <c r="BE14" s="128">
        <v>297</v>
      </c>
      <c r="BF14" s="128">
        <v>244</v>
      </c>
      <c r="BG14" s="128">
        <f t="shared" si="26"/>
        <v>224</v>
      </c>
      <c r="BH14" s="128">
        <v>109</v>
      </c>
      <c r="BI14" s="128">
        <v>115</v>
      </c>
      <c r="BJ14" s="128">
        <f t="shared" si="27"/>
        <v>420</v>
      </c>
      <c r="BK14" s="128">
        <v>212</v>
      </c>
      <c r="BL14" s="128">
        <v>208</v>
      </c>
      <c r="BM14" s="128">
        <f t="shared" si="28"/>
        <v>511</v>
      </c>
      <c r="BN14" s="128">
        <v>270</v>
      </c>
      <c r="BO14" s="128">
        <v>241</v>
      </c>
      <c r="BP14" s="128">
        <f t="shared" si="29"/>
        <v>376</v>
      </c>
      <c r="BQ14" s="128">
        <v>199</v>
      </c>
      <c r="BR14" s="128">
        <v>177</v>
      </c>
      <c r="BS14" s="128">
        <f t="shared" si="30"/>
        <v>1339</v>
      </c>
      <c r="BT14" s="128">
        <v>688</v>
      </c>
      <c r="BU14" s="128">
        <v>651</v>
      </c>
      <c r="BV14" s="128">
        <f t="shared" si="31"/>
        <v>276</v>
      </c>
      <c r="BW14" s="128">
        <v>136</v>
      </c>
      <c r="BX14" s="128">
        <v>140</v>
      </c>
      <c r="BY14" s="128">
        <f t="shared" si="32"/>
        <v>473</v>
      </c>
      <c r="BZ14" s="128">
        <v>252</v>
      </c>
      <c r="CA14" s="128">
        <v>221</v>
      </c>
      <c r="CB14" s="128">
        <f t="shared" si="33"/>
        <v>324</v>
      </c>
      <c r="CC14" s="128">
        <v>182</v>
      </c>
      <c r="CD14" s="131">
        <v>142</v>
      </c>
      <c r="CE14" s="128">
        <f t="shared" si="34"/>
        <v>570</v>
      </c>
      <c r="CF14" s="128">
        <v>283</v>
      </c>
      <c r="CG14" s="131">
        <v>287</v>
      </c>
      <c r="CH14" s="128">
        <f t="shared" si="35"/>
        <v>444</v>
      </c>
      <c r="CI14" s="128">
        <v>224</v>
      </c>
      <c r="CJ14" s="131">
        <v>220</v>
      </c>
      <c r="CK14" s="128">
        <f t="shared" si="36"/>
        <v>704</v>
      </c>
      <c r="CL14" s="128">
        <v>367</v>
      </c>
      <c r="CM14" s="131">
        <v>337</v>
      </c>
      <c r="CN14" s="128">
        <f t="shared" si="37"/>
        <v>142</v>
      </c>
      <c r="CO14" s="128">
        <v>69</v>
      </c>
      <c r="CP14" s="131">
        <v>73</v>
      </c>
      <c r="CQ14" s="128">
        <f t="shared" si="38"/>
        <v>603</v>
      </c>
      <c r="CR14" s="128">
        <v>311</v>
      </c>
      <c r="CS14" s="131">
        <v>292</v>
      </c>
      <c r="CT14" s="128">
        <f t="shared" si="39"/>
        <v>629</v>
      </c>
      <c r="CU14" s="128">
        <v>305</v>
      </c>
      <c r="CV14" s="131">
        <v>324</v>
      </c>
      <c r="CW14" s="128">
        <f t="shared" si="40"/>
        <v>447</v>
      </c>
      <c r="CX14" s="128">
        <v>229</v>
      </c>
      <c r="CY14" s="131">
        <v>218</v>
      </c>
      <c r="CZ14" s="128">
        <f t="shared" si="41"/>
        <v>631</v>
      </c>
      <c r="DA14" s="128">
        <v>324</v>
      </c>
      <c r="DB14" s="132">
        <v>307</v>
      </c>
    </row>
    <row r="15" spans="1:110" s="134" customFormat="1" ht="15" customHeight="1" x14ac:dyDescent="0.15">
      <c r="A15" s="125" t="s">
        <v>118</v>
      </c>
      <c r="B15" s="126">
        <f t="shared" si="4"/>
        <v>12504</v>
      </c>
      <c r="C15" s="126">
        <f t="shared" si="4"/>
        <v>6432</v>
      </c>
      <c r="D15" s="126">
        <f t="shared" si="4"/>
        <v>6072</v>
      </c>
      <c r="E15" s="127">
        <f t="shared" si="6"/>
        <v>2637</v>
      </c>
      <c r="F15" s="127">
        <f t="shared" si="5"/>
        <v>1368</v>
      </c>
      <c r="G15" s="127">
        <f t="shared" si="5"/>
        <v>1269</v>
      </c>
      <c r="H15" s="127">
        <f t="shared" si="7"/>
        <v>5416</v>
      </c>
      <c r="I15" s="127">
        <f t="shared" si="8"/>
        <v>2795</v>
      </c>
      <c r="J15" s="127">
        <f t="shared" si="8"/>
        <v>2621</v>
      </c>
      <c r="K15" s="127">
        <f t="shared" si="9"/>
        <v>4451</v>
      </c>
      <c r="L15" s="127">
        <f t="shared" si="10"/>
        <v>2269</v>
      </c>
      <c r="M15" s="127">
        <f t="shared" si="10"/>
        <v>2182</v>
      </c>
      <c r="N15" s="128">
        <f t="shared" si="11"/>
        <v>376</v>
      </c>
      <c r="O15" s="127">
        <v>187</v>
      </c>
      <c r="P15" s="128">
        <v>189</v>
      </c>
      <c r="Q15" s="128">
        <f t="shared" si="12"/>
        <v>278</v>
      </c>
      <c r="R15" s="127">
        <v>149</v>
      </c>
      <c r="S15" s="128">
        <v>129</v>
      </c>
      <c r="T15" s="128">
        <f t="shared" si="13"/>
        <v>232</v>
      </c>
      <c r="U15" s="127">
        <v>128</v>
      </c>
      <c r="V15" s="128">
        <v>104</v>
      </c>
      <c r="W15" s="128">
        <f t="shared" si="14"/>
        <v>303</v>
      </c>
      <c r="X15" s="127">
        <v>145</v>
      </c>
      <c r="Y15" s="128">
        <v>158</v>
      </c>
      <c r="Z15" s="128">
        <f t="shared" si="15"/>
        <v>43</v>
      </c>
      <c r="AA15" s="129">
        <v>27</v>
      </c>
      <c r="AB15" s="130">
        <v>16</v>
      </c>
      <c r="AC15" s="128">
        <f t="shared" si="16"/>
        <v>34</v>
      </c>
      <c r="AD15" s="128">
        <v>18</v>
      </c>
      <c r="AE15" s="128">
        <v>16</v>
      </c>
      <c r="AF15" s="128">
        <f t="shared" si="17"/>
        <v>196</v>
      </c>
      <c r="AG15" s="129">
        <v>100</v>
      </c>
      <c r="AH15" s="130">
        <v>96</v>
      </c>
      <c r="AI15" s="128">
        <f t="shared" si="18"/>
        <v>209</v>
      </c>
      <c r="AJ15" s="128">
        <v>107</v>
      </c>
      <c r="AK15" s="128">
        <v>102</v>
      </c>
      <c r="AL15" s="128">
        <f t="shared" si="19"/>
        <v>488</v>
      </c>
      <c r="AM15" s="128">
        <v>266</v>
      </c>
      <c r="AN15" s="128">
        <v>222</v>
      </c>
      <c r="AO15" s="128">
        <f t="shared" si="20"/>
        <v>378</v>
      </c>
      <c r="AP15" s="128">
        <v>195</v>
      </c>
      <c r="AQ15" s="128">
        <v>183</v>
      </c>
      <c r="AR15" s="128">
        <f t="shared" si="21"/>
        <v>100</v>
      </c>
      <c r="AS15" s="128">
        <v>46</v>
      </c>
      <c r="AT15" s="128">
        <v>54</v>
      </c>
      <c r="AU15" s="128">
        <f t="shared" si="22"/>
        <v>388</v>
      </c>
      <c r="AV15" s="128">
        <v>204</v>
      </c>
      <c r="AW15" s="128">
        <v>184</v>
      </c>
      <c r="AX15" s="128">
        <f t="shared" si="23"/>
        <v>593</v>
      </c>
      <c r="AY15" s="128">
        <v>303</v>
      </c>
      <c r="AZ15" s="128">
        <v>290</v>
      </c>
      <c r="BA15" s="128">
        <f t="shared" si="24"/>
        <v>375</v>
      </c>
      <c r="BB15" s="128">
        <v>211</v>
      </c>
      <c r="BC15" s="128">
        <v>164</v>
      </c>
      <c r="BD15" s="128">
        <f t="shared" si="25"/>
        <v>554</v>
      </c>
      <c r="BE15" s="128">
        <v>295</v>
      </c>
      <c r="BF15" s="128">
        <v>259</v>
      </c>
      <c r="BG15" s="128">
        <f t="shared" si="26"/>
        <v>252</v>
      </c>
      <c r="BH15" s="128">
        <v>123</v>
      </c>
      <c r="BI15" s="128">
        <v>129</v>
      </c>
      <c r="BJ15" s="128">
        <f t="shared" si="27"/>
        <v>351</v>
      </c>
      <c r="BK15" s="128">
        <v>181</v>
      </c>
      <c r="BL15" s="128">
        <v>170</v>
      </c>
      <c r="BM15" s="128">
        <f t="shared" si="28"/>
        <v>469</v>
      </c>
      <c r="BN15" s="128">
        <v>237</v>
      </c>
      <c r="BO15" s="128">
        <v>232</v>
      </c>
      <c r="BP15" s="128">
        <f t="shared" si="29"/>
        <v>313</v>
      </c>
      <c r="BQ15" s="128">
        <v>168</v>
      </c>
      <c r="BR15" s="128">
        <v>145</v>
      </c>
      <c r="BS15" s="128">
        <f t="shared" si="30"/>
        <v>1370</v>
      </c>
      <c r="BT15" s="128">
        <v>680</v>
      </c>
      <c r="BU15" s="128">
        <v>690</v>
      </c>
      <c r="BV15" s="128">
        <f t="shared" si="31"/>
        <v>290</v>
      </c>
      <c r="BW15" s="128">
        <v>160</v>
      </c>
      <c r="BX15" s="128">
        <v>130</v>
      </c>
      <c r="BY15" s="128">
        <f t="shared" si="32"/>
        <v>461</v>
      </c>
      <c r="BZ15" s="128">
        <v>233</v>
      </c>
      <c r="CA15" s="128">
        <v>228</v>
      </c>
      <c r="CB15" s="128">
        <f t="shared" si="33"/>
        <v>279</v>
      </c>
      <c r="CC15" s="128">
        <v>153</v>
      </c>
      <c r="CD15" s="131">
        <v>126</v>
      </c>
      <c r="CE15" s="128">
        <f t="shared" si="34"/>
        <v>611</v>
      </c>
      <c r="CF15" s="128">
        <v>315</v>
      </c>
      <c r="CG15" s="131">
        <v>296</v>
      </c>
      <c r="CH15" s="128">
        <f t="shared" si="35"/>
        <v>523</v>
      </c>
      <c r="CI15" s="128">
        <v>272</v>
      </c>
      <c r="CJ15" s="131">
        <v>251</v>
      </c>
      <c r="CK15" s="128">
        <f t="shared" si="36"/>
        <v>696</v>
      </c>
      <c r="CL15" s="128">
        <v>334</v>
      </c>
      <c r="CM15" s="131">
        <v>362</v>
      </c>
      <c r="CN15" s="128">
        <f t="shared" si="37"/>
        <v>127</v>
      </c>
      <c r="CO15" s="128">
        <v>75</v>
      </c>
      <c r="CP15" s="131">
        <v>52</v>
      </c>
      <c r="CQ15" s="128">
        <f t="shared" si="38"/>
        <v>551</v>
      </c>
      <c r="CR15" s="128">
        <v>275</v>
      </c>
      <c r="CS15" s="131">
        <v>276</v>
      </c>
      <c r="CT15" s="128">
        <f t="shared" si="39"/>
        <v>603</v>
      </c>
      <c r="CU15" s="128">
        <v>298</v>
      </c>
      <c r="CV15" s="131">
        <v>305</v>
      </c>
      <c r="CW15" s="128">
        <f t="shared" si="40"/>
        <v>431</v>
      </c>
      <c r="CX15" s="128">
        <v>226</v>
      </c>
      <c r="CY15" s="131">
        <v>205</v>
      </c>
      <c r="CZ15" s="128">
        <f t="shared" si="41"/>
        <v>630</v>
      </c>
      <c r="DA15" s="128">
        <v>321</v>
      </c>
      <c r="DB15" s="132">
        <v>309</v>
      </c>
    </row>
    <row r="16" spans="1:110" s="134" customFormat="1" ht="15" customHeight="1" x14ac:dyDescent="0.15">
      <c r="A16" s="125" t="s">
        <v>119</v>
      </c>
      <c r="B16" s="126">
        <f t="shared" si="4"/>
        <v>12459</v>
      </c>
      <c r="C16" s="126">
        <f t="shared" si="4"/>
        <v>6385</v>
      </c>
      <c r="D16" s="126">
        <f t="shared" si="4"/>
        <v>6074</v>
      </c>
      <c r="E16" s="127">
        <f t="shared" si="6"/>
        <v>2475</v>
      </c>
      <c r="F16" s="127">
        <f t="shared" si="5"/>
        <v>1232</v>
      </c>
      <c r="G16" s="127">
        <f t="shared" si="5"/>
        <v>1243</v>
      </c>
      <c r="H16" s="127">
        <f t="shared" si="7"/>
        <v>5484</v>
      </c>
      <c r="I16" s="127">
        <f t="shared" si="8"/>
        <v>2817</v>
      </c>
      <c r="J16" s="127">
        <f>SUM(AW16,AZ16,BC16,BF16,BI16,BL16,BO16,BR16,BU16,BX16,CA16)</f>
        <v>2667</v>
      </c>
      <c r="K16" s="127">
        <f t="shared" si="9"/>
        <v>4500</v>
      </c>
      <c r="L16" s="127">
        <f t="shared" si="10"/>
        <v>2336</v>
      </c>
      <c r="M16" s="127">
        <f t="shared" si="10"/>
        <v>2164</v>
      </c>
      <c r="N16" s="128">
        <f t="shared" si="11"/>
        <v>313</v>
      </c>
      <c r="O16" s="127">
        <v>157</v>
      </c>
      <c r="P16" s="128">
        <v>156</v>
      </c>
      <c r="Q16" s="128">
        <f t="shared" si="12"/>
        <v>243</v>
      </c>
      <c r="R16" s="127">
        <v>121</v>
      </c>
      <c r="S16" s="128">
        <v>122</v>
      </c>
      <c r="T16" s="128">
        <f t="shared" si="13"/>
        <v>182</v>
      </c>
      <c r="U16" s="127">
        <v>92</v>
      </c>
      <c r="V16" s="128">
        <v>90</v>
      </c>
      <c r="W16" s="128">
        <f t="shared" si="14"/>
        <v>272</v>
      </c>
      <c r="X16" s="127">
        <v>146</v>
      </c>
      <c r="Y16" s="128">
        <v>126</v>
      </c>
      <c r="Z16" s="128">
        <f t="shared" si="15"/>
        <v>66</v>
      </c>
      <c r="AA16" s="129">
        <v>27</v>
      </c>
      <c r="AB16" s="130">
        <v>39</v>
      </c>
      <c r="AC16" s="128">
        <f t="shared" si="16"/>
        <v>35</v>
      </c>
      <c r="AD16" s="128">
        <v>21</v>
      </c>
      <c r="AE16" s="128">
        <v>14</v>
      </c>
      <c r="AF16" s="128">
        <f t="shared" si="17"/>
        <v>175</v>
      </c>
      <c r="AG16" s="129">
        <v>82</v>
      </c>
      <c r="AH16" s="130">
        <v>93</v>
      </c>
      <c r="AI16" s="128">
        <f t="shared" si="18"/>
        <v>210</v>
      </c>
      <c r="AJ16" s="128">
        <v>105</v>
      </c>
      <c r="AK16" s="128">
        <v>105</v>
      </c>
      <c r="AL16" s="128">
        <f t="shared" si="19"/>
        <v>484</v>
      </c>
      <c r="AM16" s="128">
        <v>240</v>
      </c>
      <c r="AN16" s="128">
        <v>244</v>
      </c>
      <c r="AO16" s="128">
        <f t="shared" si="20"/>
        <v>396</v>
      </c>
      <c r="AP16" s="128">
        <v>193</v>
      </c>
      <c r="AQ16" s="128">
        <v>203</v>
      </c>
      <c r="AR16" s="128">
        <f t="shared" si="21"/>
        <v>99</v>
      </c>
      <c r="AS16" s="128">
        <v>48</v>
      </c>
      <c r="AT16" s="128">
        <v>51</v>
      </c>
      <c r="AU16" s="128">
        <f t="shared" si="22"/>
        <v>369</v>
      </c>
      <c r="AV16" s="128">
        <v>189</v>
      </c>
      <c r="AW16" s="128">
        <v>180</v>
      </c>
      <c r="AX16" s="128">
        <f t="shared" si="23"/>
        <v>543</v>
      </c>
      <c r="AY16" s="128">
        <v>275</v>
      </c>
      <c r="AZ16" s="128">
        <v>268</v>
      </c>
      <c r="BA16" s="128">
        <f t="shared" si="24"/>
        <v>358</v>
      </c>
      <c r="BB16" s="128">
        <v>191</v>
      </c>
      <c r="BC16" s="128">
        <v>167</v>
      </c>
      <c r="BD16" s="128">
        <f t="shared" si="25"/>
        <v>598</v>
      </c>
      <c r="BE16" s="128">
        <v>285</v>
      </c>
      <c r="BF16" s="128">
        <v>313</v>
      </c>
      <c r="BG16" s="128">
        <f t="shared" si="26"/>
        <v>253</v>
      </c>
      <c r="BH16" s="128">
        <v>131</v>
      </c>
      <c r="BI16" s="128">
        <v>122</v>
      </c>
      <c r="BJ16" s="128">
        <f t="shared" si="27"/>
        <v>344</v>
      </c>
      <c r="BK16" s="128">
        <v>178</v>
      </c>
      <c r="BL16" s="128">
        <v>166</v>
      </c>
      <c r="BM16" s="128">
        <f t="shared" si="28"/>
        <v>508</v>
      </c>
      <c r="BN16" s="128">
        <v>253</v>
      </c>
      <c r="BO16" s="128">
        <v>255</v>
      </c>
      <c r="BP16" s="128">
        <f t="shared" si="29"/>
        <v>333</v>
      </c>
      <c r="BQ16" s="128">
        <v>170</v>
      </c>
      <c r="BR16" s="128">
        <v>163</v>
      </c>
      <c r="BS16" s="128">
        <f t="shared" si="30"/>
        <v>1383</v>
      </c>
      <c r="BT16" s="128">
        <v>716</v>
      </c>
      <c r="BU16" s="128">
        <v>667</v>
      </c>
      <c r="BV16" s="128">
        <f t="shared" si="31"/>
        <v>272</v>
      </c>
      <c r="BW16" s="128">
        <v>128</v>
      </c>
      <c r="BX16" s="128">
        <v>144</v>
      </c>
      <c r="BY16" s="128">
        <f t="shared" si="32"/>
        <v>523</v>
      </c>
      <c r="BZ16" s="128">
        <v>301</v>
      </c>
      <c r="CA16" s="128">
        <v>222</v>
      </c>
      <c r="CB16" s="128">
        <f t="shared" si="33"/>
        <v>334</v>
      </c>
      <c r="CC16" s="128">
        <v>182</v>
      </c>
      <c r="CD16" s="131">
        <v>152</v>
      </c>
      <c r="CE16" s="128">
        <f t="shared" si="34"/>
        <v>603</v>
      </c>
      <c r="CF16" s="128">
        <v>299</v>
      </c>
      <c r="CG16" s="131">
        <v>304</v>
      </c>
      <c r="CH16" s="128">
        <f t="shared" si="35"/>
        <v>536</v>
      </c>
      <c r="CI16" s="128">
        <v>270</v>
      </c>
      <c r="CJ16" s="131">
        <v>266</v>
      </c>
      <c r="CK16" s="128">
        <f t="shared" si="36"/>
        <v>729</v>
      </c>
      <c r="CL16" s="128">
        <v>385</v>
      </c>
      <c r="CM16" s="131">
        <v>344</v>
      </c>
      <c r="CN16" s="128">
        <f t="shared" si="37"/>
        <v>146</v>
      </c>
      <c r="CO16" s="128">
        <v>86</v>
      </c>
      <c r="CP16" s="131">
        <v>60</v>
      </c>
      <c r="CQ16" s="128">
        <f t="shared" si="38"/>
        <v>543</v>
      </c>
      <c r="CR16" s="128">
        <v>285</v>
      </c>
      <c r="CS16" s="131">
        <v>258</v>
      </c>
      <c r="CT16" s="128">
        <f t="shared" si="39"/>
        <v>596</v>
      </c>
      <c r="CU16" s="128">
        <v>320</v>
      </c>
      <c r="CV16" s="131">
        <v>276</v>
      </c>
      <c r="CW16" s="128">
        <f t="shared" si="40"/>
        <v>391</v>
      </c>
      <c r="CX16" s="128">
        <v>210</v>
      </c>
      <c r="CY16" s="131">
        <v>181</v>
      </c>
      <c r="CZ16" s="128">
        <f t="shared" si="41"/>
        <v>622</v>
      </c>
      <c r="DA16" s="128">
        <v>299</v>
      </c>
      <c r="DB16" s="132">
        <v>323</v>
      </c>
    </row>
    <row r="17" spans="1:106" s="134" customFormat="1" ht="15" customHeight="1" x14ac:dyDescent="0.15">
      <c r="A17" s="125" t="s">
        <v>120</v>
      </c>
      <c r="B17" s="126">
        <f t="shared" ref="B17:D27" si="42">SUM(E17,H17,K17)</f>
        <v>11905</v>
      </c>
      <c r="C17" s="126">
        <f t="shared" si="42"/>
        <v>6127</v>
      </c>
      <c r="D17" s="126">
        <f t="shared" si="42"/>
        <v>5778</v>
      </c>
      <c r="E17" s="127">
        <f>SUM(F17,G17)</f>
        <v>2432</v>
      </c>
      <c r="F17" s="127">
        <f>SUM(X17,AA17,U17,O17,R17,AD17,AG17,AJ17,AM17,AP17,AS17)</f>
        <v>1274</v>
      </c>
      <c r="G17" s="127">
        <f>SUM(Y17,AB17,V17,P17,S17,AE17,AH17,AK17,AN17,AQ17,AT17)</f>
        <v>1158</v>
      </c>
      <c r="H17" s="127">
        <f t="shared" si="7"/>
        <v>5057</v>
      </c>
      <c r="I17" s="127">
        <f>SUM(AV17,AY17,BB17,BE17,BH17,BK17,BN17,BQ17,BT17,BW17,BZ17)</f>
        <v>2601</v>
      </c>
      <c r="J17" s="127">
        <f>SUM(AW17,AZ17,BC17,BF17,BI17,BL17,BO17,BR17,BU17,BX17,CA17)</f>
        <v>2456</v>
      </c>
      <c r="K17" s="127">
        <f>L17+M17</f>
        <v>4416</v>
      </c>
      <c r="L17" s="127">
        <f t="shared" ref="L17:M27" si="43">SUM(CC17,CF17,CI17,CL17,CO17,CR17,CU17,CX17,DA17)</f>
        <v>2252</v>
      </c>
      <c r="M17" s="127">
        <f t="shared" si="43"/>
        <v>2164</v>
      </c>
      <c r="N17" s="128">
        <f>SUM(O17:P17)</f>
        <v>321</v>
      </c>
      <c r="O17" s="128">
        <v>165</v>
      </c>
      <c r="P17" s="128">
        <v>156</v>
      </c>
      <c r="Q17" s="128">
        <f>SUM(R17:S17)</f>
        <v>247</v>
      </c>
      <c r="R17" s="128">
        <v>132</v>
      </c>
      <c r="S17" s="128">
        <v>115</v>
      </c>
      <c r="T17" s="128">
        <f>SUM(U17:V17)</f>
        <v>196</v>
      </c>
      <c r="U17" s="128">
        <v>97</v>
      </c>
      <c r="V17" s="128">
        <v>99</v>
      </c>
      <c r="W17" s="128">
        <f>SUM(X17:Y17)</f>
        <v>243</v>
      </c>
      <c r="X17" s="128">
        <v>124</v>
      </c>
      <c r="Y17" s="128">
        <v>119</v>
      </c>
      <c r="Z17" s="128">
        <f>SUM(AA17:AB17)</f>
        <v>51</v>
      </c>
      <c r="AA17" s="128">
        <v>38</v>
      </c>
      <c r="AB17" s="128">
        <v>13</v>
      </c>
      <c r="AC17" s="128">
        <f>SUM(AD17:AE17)</f>
        <v>47</v>
      </c>
      <c r="AD17" s="128">
        <v>19</v>
      </c>
      <c r="AE17" s="128">
        <v>28</v>
      </c>
      <c r="AF17" s="128">
        <f>SUM(AG17:AH17)</f>
        <v>181</v>
      </c>
      <c r="AG17" s="129">
        <v>107</v>
      </c>
      <c r="AH17" s="130">
        <v>74</v>
      </c>
      <c r="AI17" s="128">
        <f>SUM(AJ17:AK17)</f>
        <v>203</v>
      </c>
      <c r="AJ17" s="128">
        <v>110</v>
      </c>
      <c r="AK17" s="128">
        <v>93</v>
      </c>
      <c r="AL17" s="128">
        <f>SUM(AM17:AN17)</f>
        <v>451</v>
      </c>
      <c r="AM17" s="128">
        <v>236</v>
      </c>
      <c r="AN17" s="128">
        <v>215</v>
      </c>
      <c r="AO17" s="128">
        <f>SUM(AP17:AQ17)</f>
        <v>391</v>
      </c>
      <c r="AP17" s="128">
        <v>196</v>
      </c>
      <c r="AQ17" s="128">
        <v>195</v>
      </c>
      <c r="AR17" s="128">
        <f>SUM(AS17:AT17)</f>
        <v>101</v>
      </c>
      <c r="AS17" s="128">
        <v>50</v>
      </c>
      <c r="AT17" s="128">
        <v>51</v>
      </c>
      <c r="AU17" s="128">
        <f>SUM(AV17:AW17)</f>
        <v>350</v>
      </c>
      <c r="AV17" s="128">
        <v>178</v>
      </c>
      <c r="AW17" s="128">
        <v>172</v>
      </c>
      <c r="AX17" s="128">
        <f>SUM(AY17:AZ17)</f>
        <v>489</v>
      </c>
      <c r="AY17" s="128">
        <v>271</v>
      </c>
      <c r="AZ17" s="128">
        <v>218</v>
      </c>
      <c r="BA17" s="128">
        <f>SUM(BB17:BC17)</f>
        <v>280</v>
      </c>
      <c r="BB17" s="128">
        <v>141</v>
      </c>
      <c r="BC17" s="128">
        <v>139</v>
      </c>
      <c r="BD17" s="128">
        <f>SUM(BE17:BF17)</f>
        <v>523</v>
      </c>
      <c r="BE17" s="128">
        <v>270</v>
      </c>
      <c r="BF17" s="128">
        <v>253</v>
      </c>
      <c r="BG17" s="128">
        <f>SUM(BH17:BI17)</f>
        <v>241</v>
      </c>
      <c r="BH17" s="128">
        <v>124</v>
      </c>
      <c r="BI17" s="128">
        <v>117</v>
      </c>
      <c r="BJ17" s="128">
        <f>SUM(BK17:BL17)</f>
        <v>286</v>
      </c>
      <c r="BK17" s="128">
        <v>141</v>
      </c>
      <c r="BL17" s="128">
        <v>145</v>
      </c>
      <c r="BM17" s="128">
        <f>SUM(BN17:BO17)</f>
        <v>500</v>
      </c>
      <c r="BN17" s="128">
        <v>261</v>
      </c>
      <c r="BO17" s="128">
        <v>239</v>
      </c>
      <c r="BP17" s="128">
        <f>SUM(BQ17:BR17)</f>
        <v>299</v>
      </c>
      <c r="BQ17" s="128">
        <v>154</v>
      </c>
      <c r="BR17" s="128">
        <v>145</v>
      </c>
      <c r="BS17" s="128">
        <f>SUM(BT17:BU17)</f>
        <v>1395</v>
      </c>
      <c r="BT17" s="128">
        <v>706</v>
      </c>
      <c r="BU17" s="128">
        <v>689</v>
      </c>
      <c r="BV17" s="128">
        <f>SUM(BW17:BX17)</f>
        <v>236</v>
      </c>
      <c r="BW17" s="128">
        <v>118</v>
      </c>
      <c r="BX17" s="128">
        <v>118</v>
      </c>
      <c r="BY17" s="128">
        <f>SUM(BZ17:CA17)</f>
        <v>458</v>
      </c>
      <c r="BZ17" s="128">
        <v>237</v>
      </c>
      <c r="CA17" s="128">
        <v>221</v>
      </c>
      <c r="CB17" s="128">
        <f>SUM(CC17:CD17)</f>
        <v>317</v>
      </c>
      <c r="CC17" s="128">
        <v>166</v>
      </c>
      <c r="CD17" s="131">
        <v>151</v>
      </c>
      <c r="CE17" s="128">
        <f>SUM(CF17:CG17)</f>
        <v>594</v>
      </c>
      <c r="CF17" s="128">
        <v>321</v>
      </c>
      <c r="CG17" s="131">
        <v>273</v>
      </c>
      <c r="CH17" s="128">
        <f>SUM(CI17:CJ17)</f>
        <v>517</v>
      </c>
      <c r="CI17" s="128">
        <v>254</v>
      </c>
      <c r="CJ17" s="131">
        <v>263</v>
      </c>
      <c r="CK17" s="128">
        <f>SUM(CL17:CM17)</f>
        <v>671</v>
      </c>
      <c r="CL17" s="128">
        <v>336</v>
      </c>
      <c r="CM17" s="131">
        <v>335</v>
      </c>
      <c r="CN17" s="128">
        <f>SUM(CO17:CP17)</f>
        <v>157</v>
      </c>
      <c r="CO17" s="128">
        <v>78</v>
      </c>
      <c r="CP17" s="131">
        <v>79</v>
      </c>
      <c r="CQ17" s="128">
        <f>SUM(CR17:CS17)</f>
        <v>528</v>
      </c>
      <c r="CR17" s="128">
        <v>276</v>
      </c>
      <c r="CS17" s="131">
        <v>252</v>
      </c>
      <c r="CT17" s="128">
        <f>SUM(CU17:CV17)</f>
        <v>653</v>
      </c>
      <c r="CU17" s="128">
        <v>330</v>
      </c>
      <c r="CV17" s="131">
        <v>323</v>
      </c>
      <c r="CW17" s="128">
        <f>SUM(CX17:CY17)</f>
        <v>393</v>
      </c>
      <c r="CX17" s="128">
        <v>210</v>
      </c>
      <c r="CY17" s="131">
        <v>183</v>
      </c>
      <c r="CZ17" s="128">
        <f>SUM(DA17:DB17)</f>
        <v>586</v>
      </c>
      <c r="DA17" s="128">
        <v>281</v>
      </c>
      <c r="DB17" s="132">
        <v>305</v>
      </c>
    </row>
    <row r="18" spans="1:106" s="134" customFormat="1" ht="15" customHeight="1" x14ac:dyDescent="0.15">
      <c r="A18" s="125" t="s">
        <v>121</v>
      </c>
      <c r="B18" s="126">
        <f t="shared" si="42"/>
        <v>12527</v>
      </c>
      <c r="C18" s="126">
        <f t="shared" si="42"/>
        <v>6372</v>
      </c>
      <c r="D18" s="126">
        <f t="shared" si="42"/>
        <v>6155</v>
      </c>
      <c r="E18" s="127">
        <f t="shared" ref="E18:E27" si="44">SUM(F18,G18)</f>
        <v>2504</v>
      </c>
      <c r="F18" s="127">
        <f t="shared" ref="F18:G27" si="45">SUM(X18,AA18,U18,O18,R18,AD18,AG18,AJ18,AM18,AP18,AS18)</f>
        <v>1266</v>
      </c>
      <c r="G18" s="127">
        <f t="shared" si="45"/>
        <v>1238</v>
      </c>
      <c r="H18" s="127">
        <f t="shared" si="7"/>
        <v>5414</v>
      </c>
      <c r="I18" s="127">
        <f t="shared" ref="I18:J27" si="46">SUM(AV18,AY18,BB18,BE18,BH18,BK18,BN18,BQ18,BT18,BW18,BZ18)</f>
        <v>2728</v>
      </c>
      <c r="J18" s="127">
        <f t="shared" si="46"/>
        <v>2686</v>
      </c>
      <c r="K18" s="127">
        <f t="shared" ref="K18:K27" si="47">L18+M18</f>
        <v>4609</v>
      </c>
      <c r="L18" s="127">
        <f t="shared" si="43"/>
        <v>2378</v>
      </c>
      <c r="M18" s="127">
        <f t="shared" si="43"/>
        <v>2231</v>
      </c>
      <c r="N18" s="128">
        <f t="shared" ref="N18:N27" si="48">SUM(O18:P18)</f>
        <v>344</v>
      </c>
      <c r="O18" s="128">
        <v>180</v>
      </c>
      <c r="P18" s="128">
        <v>164</v>
      </c>
      <c r="Q18" s="128">
        <f t="shared" ref="Q18:Q27" si="49">SUM(R18:S18)</f>
        <v>270</v>
      </c>
      <c r="R18" s="128">
        <v>137</v>
      </c>
      <c r="S18" s="128">
        <v>133</v>
      </c>
      <c r="T18" s="128">
        <f t="shared" ref="T18:T27" si="50">SUM(U18:V18)</f>
        <v>199</v>
      </c>
      <c r="U18" s="128">
        <v>112</v>
      </c>
      <c r="V18" s="128">
        <v>87</v>
      </c>
      <c r="W18" s="128">
        <f t="shared" ref="W18:W27" si="51">SUM(X18:Y18)</f>
        <v>269</v>
      </c>
      <c r="X18" s="128">
        <v>128</v>
      </c>
      <c r="Y18" s="128">
        <v>141</v>
      </c>
      <c r="Z18" s="128">
        <f t="shared" ref="Z18:Z27" si="52">SUM(AA18:AB18)</f>
        <v>61</v>
      </c>
      <c r="AA18" s="128">
        <v>29</v>
      </c>
      <c r="AB18" s="128">
        <v>32</v>
      </c>
      <c r="AC18" s="128">
        <f t="shared" ref="AC18:AC27" si="53">SUM(AD18:AE18)</f>
        <v>41</v>
      </c>
      <c r="AD18" s="128">
        <v>28</v>
      </c>
      <c r="AE18" s="128">
        <v>13</v>
      </c>
      <c r="AF18" s="128">
        <f t="shared" ref="AF18:AF27" si="54">SUM(AG18:AH18)</f>
        <v>155</v>
      </c>
      <c r="AG18" s="129">
        <v>86</v>
      </c>
      <c r="AH18" s="130">
        <v>69</v>
      </c>
      <c r="AI18" s="128">
        <f t="shared" ref="AI18:AI27" si="55">SUM(AJ18:AK18)</f>
        <v>203</v>
      </c>
      <c r="AJ18" s="128">
        <v>98</v>
      </c>
      <c r="AK18" s="128">
        <v>105</v>
      </c>
      <c r="AL18" s="128">
        <f t="shared" ref="AL18:AL27" si="56">SUM(AM18:AN18)</f>
        <v>427</v>
      </c>
      <c r="AM18" s="128">
        <v>207</v>
      </c>
      <c r="AN18" s="128">
        <v>220</v>
      </c>
      <c r="AO18" s="128">
        <f t="shared" ref="AO18:AO27" si="57">SUM(AP18:AQ18)</f>
        <v>428</v>
      </c>
      <c r="AP18" s="128">
        <v>206</v>
      </c>
      <c r="AQ18" s="128">
        <v>222</v>
      </c>
      <c r="AR18" s="128">
        <f t="shared" ref="AR18:AR27" si="58">SUM(AS18:AT18)</f>
        <v>107</v>
      </c>
      <c r="AS18" s="128">
        <v>55</v>
      </c>
      <c r="AT18" s="128">
        <v>52</v>
      </c>
      <c r="AU18" s="128">
        <f t="shared" ref="AU18:AU27" si="59">SUM(AV18:AW18)</f>
        <v>347</v>
      </c>
      <c r="AV18" s="128">
        <v>177</v>
      </c>
      <c r="AW18" s="128">
        <v>170</v>
      </c>
      <c r="AX18" s="128">
        <f t="shared" ref="AX18:AX27" si="60">SUM(AY18:AZ18)</f>
        <v>537</v>
      </c>
      <c r="AY18" s="128">
        <v>278</v>
      </c>
      <c r="AZ18" s="128">
        <v>259</v>
      </c>
      <c r="BA18" s="128">
        <f t="shared" ref="BA18:BA27" si="61">SUM(BB18:BC18)</f>
        <v>338</v>
      </c>
      <c r="BB18" s="128">
        <v>174</v>
      </c>
      <c r="BC18" s="128">
        <v>164</v>
      </c>
      <c r="BD18" s="128">
        <f t="shared" ref="BD18:BD27" si="62">SUM(BE18:BF18)</f>
        <v>610</v>
      </c>
      <c r="BE18" s="128">
        <v>311</v>
      </c>
      <c r="BF18" s="128">
        <v>299</v>
      </c>
      <c r="BG18" s="128">
        <f t="shared" ref="BG18:BG27" si="63">SUM(BH18:BI18)</f>
        <v>213</v>
      </c>
      <c r="BH18" s="128">
        <v>100</v>
      </c>
      <c r="BI18" s="128">
        <v>113</v>
      </c>
      <c r="BJ18" s="128">
        <f t="shared" ref="BJ18:BJ27" si="64">SUM(BK18:BL18)</f>
        <v>305</v>
      </c>
      <c r="BK18" s="128">
        <v>164</v>
      </c>
      <c r="BL18" s="128">
        <v>141</v>
      </c>
      <c r="BM18" s="128">
        <f t="shared" ref="BM18:BM27" si="65">SUM(BN18:BO18)</f>
        <v>527</v>
      </c>
      <c r="BN18" s="128">
        <v>258</v>
      </c>
      <c r="BO18" s="128">
        <v>269</v>
      </c>
      <c r="BP18" s="128">
        <f t="shared" ref="BP18:BP27" si="66">SUM(BQ18:BR18)</f>
        <v>291</v>
      </c>
      <c r="BQ18" s="128">
        <v>138</v>
      </c>
      <c r="BR18" s="128">
        <v>153</v>
      </c>
      <c r="BS18" s="128">
        <f t="shared" ref="BS18:BS27" si="67">SUM(BT18:BU18)</f>
        <v>1439</v>
      </c>
      <c r="BT18" s="128">
        <v>726</v>
      </c>
      <c r="BU18" s="128">
        <v>713</v>
      </c>
      <c r="BV18" s="128">
        <f t="shared" ref="BV18:BV27" si="68">SUM(BW18:BX18)</f>
        <v>316</v>
      </c>
      <c r="BW18" s="128">
        <v>155</v>
      </c>
      <c r="BX18" s="128">
        <v>161</v>
      </c>
      <c r="BY18" s="128">
        <f t="shared" ref="BY18:BY27" si="69">SUM(BZ18:CA18)</f>
        <v>491</v>
      </c>
      <c r="BZ18" s="128">
        <v>247</v>
      </c>
      <c r="CA18" s="128">
        <v>244</v>
      </c>
      <c r="CB18" s="128">
        <f t="shared" ref="CB18:CB27" si="70">SUM(CC18:CD18)</f>
        <v>375</v>
      </c>
      <c r="CC18" s="128">
        <v>180</v>
      </c>
      <c r="CD18" s="131">
        <v>195</v>
      </c>
      <c r="CE18" s="128">
        <f t="shared" ref="CE18:CE27" si="71">SUM(CF18:CG18)</f>
        <v>630</v>
      </c>
      <c r="CF18" s="128">
        <v>336</v>
      </c>
      <c r="CG18" s="131">
        <v>294</v>
      </c>
      <c r="CH18" s="128">
        <f t="shared" ref="CH18:CH27" si="72">SUM(CI18:CJ18)</f>
        <v>518</v>
      </c>
      <c r="CI18" s="128">
        <v>272</v>
      </c>
      <c r="CJ18" s="131">
        <v>246</v>
      </c>
      <c r="CK18" s="128">
        <f t="shared" ref="CK18:CK27" si="73">SUM(CL18:CM18)</f>
        <v>724</v>
      </c>
      <c r="CL18" s="128">
        <v>381</v>
      </c>
      <c r="CM18" s="131">
        <v>343</v>
      </c>
      <c r="CN18" s="128">
        <f t="shared" ref="CN18:CN27" si="74">SUM(CO18:CP18)</f>
        <v>148</v>
      </c>
      <c r="CO18" s="128">
        <v>79</v>
      </c>
      <c r="CP18" s="131">
        <v>69</v>
      </c>
      <c r="CQ18" s="128">
        <f t="shared" ref="CQ18:CQ27" si="75">SUM(CR18:CS18)</f>
        <v>526</v>
      </c>
      <c r="CR18" s="128">
        <v>284</v>
      </c>
      <c r="CS18" s="131">
        <v>242</v>
      </c>
      <c r="CT18" s="128">
        <f t="shared" ref="CT18:CT27" si="76">SUM(CU18:CV18)</f>
        <v>658</v>
      </c>
      <c r="CU18" s="128">
        <v>334</v>
      </c>
      <c r="CV18" s="131">
        <v>324</v>
      </c>
      <c r="CW18" s="128">
        <f t="shared" ref="CW18:CW27" si="77">SUM(CX18:CY18)</f>
        <v>433</v>
      </c>
      <c r="CX18" s="128">
        <v>216</v>
      </c>
      <c r="CY18" s="131">
        <v>217</v>
      </c>
      <c r="CZ18" s="128">
        <f t="shared" ref="CZ18:CZ27" si="78">SUM(DA18:DB18)</f>
        <v>597</v>
      </c>
      <c r="DA18" s="128">
        <v>296</v>
      </c>
      <c r="DB18" s="132">
        <v>301</v>
      </c>
    </row>
    <row r="19" spans="1:106" s="134" customFormat="1" ht="15" customHeight="1" x14ac:dyDescent="0.15">
      <c r="A19" s="125" t="s">
        <v>122</v>
      </c>
      <c r="B19" s="126">
        <f t="shared" si="42"/>
        <v>13214</v>
      </c>
      <c r="C19" s="126">
        <f t="shared" si="42"/>
        <v>6761</v>
      </c>
      <c r="D19" s="126">
        <f t="shared" si="42"/>
        <v>6453</v>
      </c>
      <c r="E19" s="127">
        <f t="shared" si="44"/>
        <v>2655</v>
      </c>
      <c r="F19" s="127">
        <f t="shared" si="45"/>
        <v>1382</v>
      </c>
      <c r="G19" s="127">
        <f t="shared" si="45"/>
        <v>1273</v>
      </c>
      <c r="H19" s="127">
        <f t="shared" si="7"/>
        <v>5710</v>
      </c>
      <c r="I19" s="127">
        <f t="shared" si="46"/>
        <v>2950</v>
      </c>
      <c r="J19" s="127">
        <f t="shared" si="46"/>
        <v>2760</v>
      </c>
      <c r="K19" s="127">
        <f t="shared" si="47"/>
        <v>4849</v>
      </c>
      <c r="L19" s="127">
        <f t="shared" si="43"/>
        <v>2429</v>
      </c>
      <c r="M19" s="127">
        <f t="shared" si="43"/>
        <v>2420</v>
      </c>
      <c r="N19" s="128">
        <f t="shared" si="48"/>
        <v>401</v>
      </c>
      <c r="O19" s="128">
        <v>214</v>
      </c>
      <c r="P19" s="128">
        <v>187</v>
      </c>
      <c r="Q19" s="128">
        <f t="shared" si="49"/>
        <v>232</v>
      </c>
      <c r="R19" s="128">
        <v>132</v>
      </c>
      <c r="S19" s="128">
        <v>100</v>
      </c>
      <c r="T19" s="128">
        <f t="shared" si="50"/>
        <v>185</v>
      </c>
      <c r="U19" s="128">
        <v>91</v>
      </c>
      <c r="V19" s="128">
        <v>94</v>
      </c>
      <c r="W19" s="128">
        <f t="shared" si="51"/>
        <v>223</v>
      </c>
      <c r="X19" s="128">
        <v>103</v>
      </c>
      <c r="Y19" s="128">
        <v>120</v>
      </c>
      <c r="Z19" s="128">
        <f t="shared" si="52"/>
        <v>51</v>
      </c>
      <c r="AA19" s="128">
        <v>26</v>
      </c>
      <c r="AB19" s="128">
        <v>25</v>
      </c>
      <c r="AC19" s="128">
        <f t="shared" si="53"/>
        <v>45</v>
      </c>
      <c r="AD19" s="128">
        <v>16</v>
      </c>
      <c r="AE19" s="128">
        <v>29</v>
      </c>
      <c r="AF19" s="128">
        <f t="shared" si="54"/>
        <v>212</v>
      </c>
      <c r="AG19" s="129">
        <v>110</v>
      </c>
      <c r="AH19" s="130">
        <v>102</v>
      </c>
      <c r="AI19" s="128">
        <f t="shared" si="55"/>
        <v>227</v>
      </c>
      <c r="AJ19" s="128">
        <v>120</v>
      </c>
      <c r="AK19" s="128">
        <v>107</v>
      </c>
      <c r="AL19" s="128">
        <f t="shared" si="56"/>
        <v>482</v>
      </c>
      <c r="AM19" s="128">
        <v>258</v>
      </c>
      <c r="AN19" s="128">
        <v>224</v>
      </c>
      <c r="AO19" s="128">
        <f t="shared" si="57"/>
        <v>488</v>
      </c>
      <c r="AP19" s="128">
        <v>250</v>
      </c>
      <c r="AQ19" s="128">
        <v>238</v>
      </c>
      <c r="AR19" s="128">
        <f t="shared" si="58"/>
        <v>109</v>
      </c>
      <c r="AS19" s="128">
        <v>62</v>
      </c>
      <c r="AT19" s="128">
        <v>47</v>
      </c>
      <c r="AU19" s="128">
        <f t="shared" si="59"/>
        <v>398</v>
      </c>
      <c r="AV19" s="128">
        <v>206</v>
      </c>
      <c r="AW19" s="128">
        <v>192</v>
      </c>
      <c r="AX19" s="128">
        <f t="shared" si="60"/>
        <v>543</v>
      </c>
      <c r="AY19" s="128">
        <v>272</v>
      </c>
      <c r="AZ19" s="128">
        <v>271</v>
      </c>
      <c r="BA19" s="128">
        <f t="shared" si="61"/>
        <v>303</v>
      </c>
      <c r="BB19" s="128">
        <v>153</v>
      </c>
      <c r="BC19" s="128">
        <v>150</v>
      </c>
      <c r="BD19" s="128">
        <f t="shared" si="62"/>
        <v>598</v>
      </c>
      <c r="BE19" s="128">
        <v>312</v>
      </c>
      <c r="BF19" s="128">
        <v>286</v>
      </c>
      <c r="BG19" s="128">
        <f t="shared" si="63"/>
        <v>228</v>
      </c>
      <c r="BH19" s="128">
        <v>114</v>
      </c>
      <c r="BI19" s="128">
        <v>114</v>
      </c>
      <c r="BJ19" s="128">
        <f t="shared" si="64"/>
        <v>263</v>
      </c>
      <c r="BK19" s="128">
        <v>136</v>
      </c>
      <c r="BL19" s="128">
        <v>127</v>
      </c>
      <c r="BM19" s="128">
        <f t="shared" si="65"/>
        <v>548</v>
      </c>
      <c r="BN19" s="128">
        <v>295</v>
      </c>
      <c r="BO19" s="128">
        <v>253</v>
      </c>
      <c r="BP19" s="128">
        <f t="shared" si="66"/>
        <v>347</v>
      </c>
      <c r="BQ19" s="128">
        <v>178</v>
      </c>
      <c r="BR19" s="128">
        <v>169</v>
      </c>
      <c r="BS19" s="128">
        <f t="shared" si="67"/>
        <v>1622</v>
      </c>
      <c r="BT19" s="128">
        <v>848</v>
      </c>
      <c r="BU19" s="128">
        <v>774</v>
      </c>
      <c r="BV19" s="128">
        <f t="shared" si="68"/>
        <v>316</v>
      </c>
      <c r="BW19" s="128">
        <v>169</v>
      </c>
      <c r="BX19" s="128">
        <v>147</v>
      </c>
      <c r="BY19" s="128">
        <f t="shared" si="69"/>
        <v>544</v>
      </c>
      <c r="BZ19" s="128">
        <v>267</v>
      </c>
      <c r="CA19" s="128">
        <v>277</v>
      </c>
      <c r="CB19" s="128">
        <f t="shared" si="70"/>
        <v>366</v>
      </c>
      <c r="CC19" s="128">
        <v>185</v>
      </c>
      <c r="CD19" s="131">
        <v>181</v>
      </c>
      <c r="CE19" s="128">
        <f t="shared" si="71"/>
        <v>620</v>
      </c>
      <c r="CF19" s="128">
        <v>316</v>
      </c>
      <c r="CG19" s="131">
        <v>304</v>
      </c>
      <c r="CH19" s="128">
        <f t="shared" si="72"/>
        <v>612</v>
      </c>
      <c r="CI19" s="128">
        <v>310</v>
      </c>
      <c r="CJ19" s="131">
        <v>302</v>
      </c>
      <c r="CK19" s="128">
        <f t="shared" si="73"/>
        <v>809</v>
      </c>
      <c r="CL19" s="128">
        <v>396</v>
      </c>
      <c r="CM19" s="131">
        <v>413</v>
      </c>
      <c r="CN19" s="128">
        <f t="shared" si="74"/>
        <v>150</v>
      </c>
      <c r="CO19" s="128">
        <v>76</v>
      </c>
      <c r="CP19" s="131">
        <v>74</v>
      </c>
      <c r="CQ19" s="128">
        <f t="shared" si="75"/>
        <v>519</v>
      </c>
      <c r="CR19" s="128">
        <v>247</v>
      </c>
      <c r="CS19" s="131">
        <v>272</v>
      </c>
      <c r="CT19" s="128">
        <f t="shared" si="76"/>
        <v>650</v>
      </c>
      <c r="CU19" s="128">
        <v>338</v>
      </c>
      <c r="CV19" s="131">
        <v>312</v>
      </c>
      <c r="CW19" s="128">
        <f t="shared" si="77"/>
        <v>469</v>
      </c>
      <c r="CX19" s="128">
        <v>251</v>
      </c>
      <c r="CY19" s="131">
        <v>218</v>
      </c>
      <c r="CZ19" s="128">
        <f t="shared" si="78"/>
        <v>654</v>
      </c>
      <c r="DA19" s="128">
        <v>310</v>
      </c>
      <c r="DB19" s="132">
        <v>344</v>
      </c>
    </row>
    <row r="20" spans="1:106" s="134" customFormat="1" ht="15" customHeight="1" x14ac:dyDescent="0.15">
      <c r="A20" s="125" t="s">
        <v>123</v>
      </c>
      <c r="B20" s="126">
        <f t="shared" si="42"/>
        <v>11824</v>
      </c>
      <c r="C20" s="126">
        <f t="shared" si="42"/>
        <v>6129</v>
      </c>
      <c r="D20" s="126">
        <f t="shared" si="42"/>
        <v>5695</v>
      </c>
      <c r="E20" s="127">
        <f t="shared" si="44"/>
        <v>2323</v>
      </c>
      <c r="F20" s="127">
        <f t="shared" si="45"/>
        <v>1248</v>
      </c>
      <c r="G20" s="127">
        <f t="shared" si="45"/>
        <v>1075</v>
      </c>
      <c r="H20" s="127">
        <f t="shared" si="7"/>
        <v>5045</v>
      </c>
      <c r="I20" s="127">
        <f t="shared" si="46"/>
        <v>2642</v>
      </c>
      <c r="J20" s="127">
        <f t="shared" si="46"/>
        <v>2403</v>
      </c>
      <c r="K20" s="127">
        <f t="shared" si="47"/>
        <v>4456</v>
      </c>
      <c r="L20" s="127">
        <f t="shared" si="43"/>
        <v>2239</v>
      </c>
      <c r="M20" s="127">
        <f t="shared" si="43"/>
        <v>2217</v>
      </c>
      <c r="N20" s="128">
        <f t="shared" si="48"/>
        <v>347</v>
      </c>
      <c r="O20" s="128">
        <v>199</v>
      </c>
      <c r="P20" s="128">
        <v>148</v>
      </c>
      <c r="Q20" s="128">
        <f t="shared" si="49"/>
        <v>222</v>
      </c>
      <c r="R20" s="128">
        <v>125</v>
      </c>
      <c r="S20" s="128">
        <v>97</v>
      </c>
      <c r="T20" s="128">
        <f t="shared" si="50"/>
        <v>183</v>
      </c>
      <c r="U20" s="128">
        <v>93</v>
      </c>
      <c r="V20" s="128">
        <v>90</v>
      </c>
      <c r="W20" s="128">
        <f t="shared" si="51"/>
        <v>192</v>
      </c>
      <c r="X20" s="128">
        <v>98</v>
      </c>
      <c r="Y20" s="128">
        <v>94</v>
      </c>
      <c r="Z20" s="128">
        <f t="shared" si="52"/>
        <v>56</v>
      </c>
      <c r="AA20" s="128">
        <v>28</v>
      </c>
      <c r="AB20" s="128">
        <v>28</v>
      </c>
      <c r="AC20" s="128">
        <f t="shared" si="53"/>
        <v>40</v>
      </c>
      <c r="AD20" s="128">
        <v>26</v>
      </c>
      <c r="AE20" s="128">
        <v>14</v>
      </c>
      <c r="AF20" s="128">
        <f t="shared" si="54"/>
        <v>171</v>
      </c>
      <c r="AG20" s="129">
        <v>93</v>
      </c>
      <c r="AH20" s="130">
        <v>78</v>
      </c>
      <c r="AI20" s="128">
        <f t="shared" si="55"/>
        <v>187</v>
      </c>
      <c r="AJ20" s="128">
        <v>102</v>
      </c>
      <c r="AK20" s="128">
        <v>85</v>
      </c>
      <c r="AL20" s="128">
        <f t="shared" si="56"/>
        <v>408</v>
      </c>
      <c r="AM20" s="128">
        <v>205</v>
      </c>
      <c r="AN20" s="128">
        <v>203</v>
      </c>
      <c r="AO20" s="128">
        <f t="shared" si="57"/>
        <v>427</v>
      </c>
      <c r="AP20" s="128">
        <v>226</v>
      </c>
      <c r="AQ20" s="128">
        <v>201</v>
      </c>
      <c r="AR20" s="128">
        <f t="shared" si="58"/>
        <v>90</v>
      </c>
      <c r="AS20" s="128">
        <v>53</v>
      </c>
      <c r="AT20" s="128">
        <v>37</v>
      </c>
      <c r="AU20" s="128">
        <f t="shared" si="59"/>
        <v>347</v>
      </c>
      <c r="AV20" s="128">
        <v>172</v>
      </c>
      <c r="AW20" s="128">
        <v>175</v>
      </c>
      <c r="AX20" s="128">
        <f t="shared" si="60"/>
        <v>501</v>
      </c>
      <c r="AY20" s="128">
        <v>256</v>
      </c>
      <c r="AZ20" s="128">
        <v>245</v>
      </c>
      <c r="BA20" s="128">
        <f t="shared" si="61"/>
        <v>296</v>
      </c>
      <c r="BB20" s="128">
        <v>145</v>
      </c>
      <c r="BC20" s="128">
        <v>151</v>
      </c>
      <c r="BD20" s="128">
        <f t="shared" si="62"/>
        <v>601</v>
      </c>
      <c r="BE20" s="128">
        <v>305</v>
      </c>
      <c r="BF20" s="128">
        <v>296</v>
      </c>
      <c r="BG20" s="128">
        <f t="shared" si="63"/>
        <v>211</v>
      </c>
      <c r="BH20" s="128">
        <v>119</v>
      </c>
      <c r="BI20" s="128">
        <v>92</v>
      </c>
      <c r="BJ20" s="128">
        <f t="shared" si="64"/>
        <v>198</v>
      </c>
      <c r="BK20" s="128">
        <v>102</v>
      </c>
      <c r="BL20" s="128">
        <v>96</v>
      </c>
      <c r="BM20" s="128">
        <f t="shared" si="65"/>
        <v>512</v>
      </c>
      <c r="BN20" s="128">
        <v>271</v>
      </c>
      <c r="BO20" s="128">
        <v>241</v>
      </c>
      <c r="BP20" s="128">
        <f t="shared" si="66"/>
        <v>298</v>
      </c>
      <c r="BQ20" s="128">
        <v>155</v>
      </c>
      <c r="BR20" s="128">
        <v>143</v>
      </c>
      <c r="BS20" s="128">
        <f t="shared" si="67"/>
        <v>1385</v>
      </c>
      <c r="BT20" s="128">
        <v>752</v>
      </c>
      <c r="BU20" s="128">
        <v>633</v>
      </c>
      <c r="BV20" s="128">
        <f t="shared" si="68"/>
        <v>272</v>
      </c>
      <c r="BW20" s="128">
        <v>143</v>
      </c>
      <c r="BX20" s="128">
        <v>129</v>
      </c>
      <c r="BY20" s="128">
        <f t="shared" si="69"/>
        <v>424</v>
      </c>
      <c r="BZ20" s="128">
        <v>222</v>
      </c>
      <c r="CA20" s="128">
        <v>202</v>
      </c>
      <c r="CB20" s="128">
        <f t="shared" si="70"/>
        <v>356</v>
      </c>
      <c r="CC20" s="128">
        <v>174</v>
      </c>
      <c r="CD20" s="131">
        <v>182</v>
      </c>
      <c r="CE20" s="128">
        <f t="shared" si="71"/>
        <v>550</v>
      </c>
      <c r="CF20" s="128">
        <v>275</v>
      </c>
      <c r="CG20" s="131">
        <v>275</v>
      </c>
      <c r="CH20" s="128">
        <f t="shared" si="72"/>
        <v>544</v>
      </c>
      <c r="CI20" s="128">
        <v>288</v>
      </c>
      <c r="CJ20" s="131">
        <v>256</v>
      </c>
      <c r="CK20" s="128">
        <f t="shared" si="73"/>
        <v>723</v>
      </c>
      <c r="CL20" s="128">
        <v>338</v>
      </c>
      <c r="CM20" s="131">
        <v>385</v>
      </c>
      <c r="CN20" s="128">
        <f t="shared" si="74"/>
        <v>138</v>
      </c>
      <c r="CO20" s="128">
        <v>65</v>
      </c>
      <c r="CP20" s="131">
        <v>73</v>
      </c>
      <c r="CQ20" s="128">
        <f t="shared" si="75"/>
        <v>518</v>
      </c>
      <c r="CR20" s="128">
        <v>270</v>
      </c>
      <c r="CS20" s="131">
        <v>248</v>
      </c>
      <c r="CT20" s="128">
        <f t="shared" si="76"/>
        <v>623</v>
      </c>
      <c r="CU20" s="128">
        <v>318</v>
      </c>
      <c r="CV20" s="131">
        <v>305</v>
      </c>
      <c r="CW20" s="128">
        <f t="shared" si="77"/>
        <v>400</v>
      </c>
      <c r="CX20" s="128">
        <v>203</v>
      </c>
      <c r="CY20" s="131">
        <v>197</v>
      </c>
      <c r="CZ20" s="128">
        <f t="shared" si="78"/>
        <v>604</v>
      </c>
      <c r="DA20" s="128">
        <v>308</v>
      </c>
      <c r="DB20" s="132">
        <v>296</v>
      </c>
    </row>
    <row r="21" spans="1:106" s="134" customFormat="1" ht="15" customHeight="1" x14ac:dyDescent="0.15">
      <c r="A21" s="125" t="s">
        <v>124</v>
      </c>
      <c r="B21" s="126">
        <f t="shared" si="42"/>
        <v>11200</v>
      </c>
      <c r="C21" s="126">
        <f t="shared" si="42"/>
        <v>5812</v>
      </c>
      <c r="D21" s="126">
        <f t="shared" si="42"/>
        <v>5388</v>
      </c>
      <c r="E21" s="127">
        <f t="shared" si="44"/>
        <v>2219</v>
      </c>
      <c r="F21" s="127">
        <f t="shared" si="45"/>
        <v>1168</v>
      </c>
      <c r="G21" s="127">
        <f t="shared" si="45"/>
        <v>1051</v>
      </c>
      <c r="H21" s="127">
        <f t="shared" si="7"/>
        <v>4802</v>
      </c>
      <c r="I21" s="127">
        <f t="shared" si="46"/>
        <v>2470</v>
      </c>
      <c r="J21" s="127">
        <f t="shared" si="46"/>
        <v>2332</v>
      </c>
      <c r="K21" s="127">
        <f t="shared" si="47"/>
        <v>4179</v>
      </c>
      <c r="L21" s="127">
        <f t="shared" si="43"/>
        <v>2174</v>
      </c>
      <c r="M21" s="127">
        <f t="shared" si="43"/>
        <v>2005</v>
      </c>
      <c r="N21" s="128">
        <f t="shared" si="48"/>
        <v>357</v>
      </c>
      <c r="O21" s="128">
        <v>190</v>
      </c>
      <c r="P21" s="128">
        <v>167</v>
      </c>
      <c r="Q21" s="128">
        <f t="shared" si="49"/>
        <v>202</v>
      </c>
      <c r="R21" s="128">
        <v>107</v>
      </c>
      <c r="S21" s="128">
        <v>95</v>
      </c>
      <c r="T21" s="128">
        <f t="shared" si="50"/>
        <v>154</v>
      </c>
      <c r="U21" s="128">
        <v>90</v>
      </c>
      <c r="V21" s="128">
        <v>64</v>
      </c>
      <c r="W21" s="128">
        <f t="shared" si="51"/>
        <v>152</v>
      </c>
      <c r="X21" s="128">
        <v>73</v>
      </c>
      <c r="Y21" s="128">
        <v>79</v>
      </c>
      <c r="Z21" s="128">
        <f t="shared" si="52"/>
        <v>59</v>
      </c>
      <c r="AA21" s="128">
        <v>31</v>
      </c>
      <c r="AB21" s="128">
        <v>28</v>
      </c>
      <c r="AC21" s="128">
        <f t="shared" si="53"/>
        <v>33</v>
      </c>
      <c r="AD21" s="128">
        <v>17</v>
      </c>
      <c r="AE21" s="128">
        <v>16</v>
      </c>
      <c r="AF21" s="128">
        <f t="shared" si="54"/>
        <v>149</v>
      </c>
      <c r="AG21" s="129">
        <v>75</v>
      </c>
      <c r="AH21" s="130">
        <v>74</v>
      </c>
      <c r="AI21" s="128">
        <f t="shared" si="55"/>
        <v>190</v>
      </c>
      <c r="AJ21" s="128">
        <v>93</v>
      </c>
      <c r="AK21" s="128">
        <v>97</v>
      </c>
      <c r="AL21" s="128">
        <f t="shared" si="56"/>
        <v>388</v>
      </c>
      <c r="AM21" s="128">
        <v>195</v>
      </c>
      <c r="AN21" s="128">
        <v>193</v>
      </c>
      <c r="AO21" s="128">
        <f t="shared" si="57"/>
        <v>423</v>
      </c>
      <c r="AP21" s="128">
        <v>230</v>
      </c>
      <c r="AQ21" s="128">
        <v>193</v>
      </c>
      <c r="AR21" s="128">
        <f t="shared" si="58"/>
        <v>112</v>
      </c>
      <c r="AS21" s="128">
        <v>67</v>
      </c>
      <c r="AT21" s="128">
        <v>45</v>
      </c>
      <c r="AU21" s="128">
        <f t="shared" si="59"/>
        <v>332</v>
      </c>
      <c r="AV21" s="128">
        <v>193</v>
      </c>
      <c r="AW21" s="128">
        <v>139</v>
      </c>
      <c r="AX21" s="128">
        <f t="shared" si="60"/>
        <v>449</v>
      </c>
      <c r="AY21" s="128">
        <v>212</v>
      </c>
      <c r="AZ21" s="128">
        <v>237</v>
      </c>
      <c r="BA21" s="128">
        <f t="shared" si="61"/>
        <v>286</v>
      </c>
      <c r="BB21" s="128">
        <v>160</v>
      </c>
      <c r="BC21" s="128">
        <v>126</v>
      </c>
      <c r="BD21" s="128">
        <f t="shared" si="62"/>
        <v>515</v>
      </c>
      <c r="BE21" s="128">
        <v>265</v>
      </c>
      <c r="BF21" s="128">
        <v>250</v>
      </c>
      <c r="BG21" s="128">
        <f t="shared" si="63"/>
        <v>203</v>
      </c>
      <c r="BH21" s="128">
        <v>95</v>
      </c>
      <c r="BI21" s="128">
        <v>108</v>
      </c>
      <c r="BJ21" s="128">
        <f t="shared" si="64"/>
        <v>221</v>
      </c>
      <c r="BK21" s="128">
        <v>104</v>
      </c>
      <c r="BL21" s="128">
        <v>117</v>
      </c>
      <c r="BM21" s="128">
        <f t="shared" si="65"/>
        <v>486</v>
      </c>
      <c r="BN21" s="128">
        <v>254</v>
      </c>
      <c r="BO21" s="128">
        <v>232</v>
      </c>
      <c r="BP21" s="128">
        <f t="shared" si="66"/>
        <v>290</v>
      </c>
      <c r="BQ21" s="128">
        <v>146</v>
      </c>
      <c r="BR21" s="128">
        <v>144</v>
      </c>
      <c r="BS21" s="128">
        <f t="shared" si="67"/>
        <v>1310</v>
      </c>
      <c r="BT21" s="128">
        <v>654</v>
      </c>
      <c r="BU21" s="128">
        <v>656</v>
      </c>
      <c r="BV21" s="128">
        <f t="shared" si="68"/>
        <v>270</v>
      </c>
      <c r="BW21" s="128">
        <v>151</v>
      </c>
      <c r="BX21" s="128">
        <v>119</v>
      </c>
      <c r="BY21" s="128">
        <f t="shared" si="69"/>
        <v>440</v>
      </c>
      <c r="BZ21" s="128">
        <v>236</v>
      </c>
      <c r="CA21" s="128">
        <v>204</v>
      </c>
      <c r="CB21" s="128">
        <f t="shared" si="70"/>
        <v>381</v>
      </c>
      <c r="CC21" s="128">
        <v>213</v>
      </c>
      <c r="CD21" s="131">
        <v>168</v>
      </c>
      <c r="CE21" s="128">
        <f t="shared" si="71"/>
        <v>526</v>
      </c>
      <c r="CF21" s="128">
        <v>267</v>
      </c>
      <c r="CG21" s="131">
        <v>259</v>
      </c>
      <c r="CH21" s="128">
        <f t="shared" si="72"/>
        <v>487</v>
      </c>
      <c r="CI21" s="128">
        <v>271</v>
      </c>
      <c r="CJ21" s="131">
        <v>216</v>
      </c>
      <c r="CK21" s="128">
        <f t="shared" si="73"/>
        <v>671</v>
      </c>
      <c r="CL21" s="128">
        <v>356</v>
      </c>
      <c r="CM21" s="131">
        <v>315</v>
      </c>
      <c r="CN21" s="128">
        <f t="shared" si="74"/>
        <v>165</v>
      </c>
      <c r="CO21" s="128">
        <v>79</v>
      </c>
      <c r="CP21" s="131">
        <v>86</v>
      </c>
      <c r="CQ21" s="128">
        <f t="shared" si="75"/>
        <v>472</v>
      </c>
      <c r="CR21" s="128">
        <v>236</v>
      </c>
      <c r="CS21" s="131">
        <v>236</v>
      </c>
      <c r="CT21" s="128">
        <f t="shared" si="76"/>
        <v>573</v>
      </c>
      <c r="CU21" s="128">
        <v>298</v>
      </c>
      <c r="CV21" s="131">
        <v>275</v>
      </c>
      <c r="CW21" s="128">
        <f t="shared" si="77"/>
        <v>418</v>
      </c>
      <c r="CX21" s="128">
        <v>208</v>
      </c>
      <c r="CY21" s="131">
        <v>210</v>
      </c>
      <c r="CZ21" s="128">
        <f t="shared" si="78"/>
        <v>486</v>
      </c>
      <c r="DA21" s="128">
        <v>246</v>
      </c>
      <c r="DB21" s="132">
        <v>240</v>
      </c>
    </row>
    <row r="22" spans="1:106" s="134" customFormat="1" ht="15" customHeight="1" x14ac:dyDescent="0.15">
      <c r="A22" s="152" t="s">
        <v>10</v>
      </c>
      <c r="B22" s="153">
        <f>SUM(B23:B37)</f>
        <v>194684</v>
      </c>
      <c r="C22" s="153">
        <f t="shared" ref="C22:BN22" si="79">SUM(C23:C37)</f>
        <v>100610</v>
      </c>
      <c r="D22" s="153">
        <f t="shared" si="79"/>
        <v>94074</v>
      </c>
      <c r="E22" s="153">
        <f t="shared" si="79"/>
        <v>46567</v>
      </c>
      <c r="F22" s="153">
        <f t="shared" si="79"/>
        <v>24980</v>
      </c>
      <c r="G22" s="153">
        <f t="shared" si="79"/>
        <v>21587</v>
      </c>
      <c r="H22" s="153">
        <f t="shared" si="79"/>
        <v>79513</v>
      </c>
      <c r="I22" s="153">
        <f t="shared" si="79"/>
        <v>41026</v>
      </c>
      <c r="J22" s="153">
        <f t="shared" si="79"/>
        <v>38487</v>
      </c>
      <c r="K22" s="153">
        <f t="shared" si="79"/>
        <v>68604</v>
      </c>
      <c r="L22" s="153">
        <f t="shared" si="79"/>
        <v>34604</v>
      </c>
      <c r="M22" s="153">
        <f t="shared" si="79"/>
        <v>34000</v>
      </c>
      <c r="N22" s="153">
        <f t="shared" si="79"/>
        <v>6654</v>
      </c>
      <c r="O22" s="153">
        <f t="shared" si="79"/>
        <v>3656</v>
      </c>
      <c r="P22" s="153">
        <f t="shared" si="79"/>
        <v>2998</v>
      </c>
      <c r="Q22" s="153">
        <f t="shared" si="79"/>
        <v>4401</v>
      </c>
      <c r="R22" s="153">
        <f t="shared" si="79"/>
        <v>2364</v>
      </c>
      <c r="S22" s="153">
        <f t="shared" si="79"/>
        <v>2037</v>
      </c>
      <c r="T22" s="153">
        <f t="shared" si="79"/>
        <v>3054</v>
      </c>
      <c r="U22" s="153">
        <f t="shared" si="79"/>
        <v>1693</v>
      </c>
      <c r="V22" s="153">
        <f t="shared" si="79"/>
        <v>1361</v>
      </c>
      <c r="W22" s="153">
        <f t="shared" si="79"/>
        <v>2608</v>
      </c>
      <c r="X22" s="153">
        <f t="shared" si="79"/>
        <v>1348</v>
      </c>
      <c r="Y22" s="153">
        <f t="shared" si="79"/>
        <v>1260</v>
      </c>
      <c r="Z22" s="153">
        <f t="shared" si="79"/>
        <v>1083</v>
      </c>
      <c r="AA22" s="153">
        <f t="shared" si="79"/>
        <v>586</v>
      </c>
      <c r="AB22" s="153">
        <f t="shared" si="79"/>
        <v>497</v>
      </c>
      <c r="AC22" s="153">
        <f t="shared" si="79"/>
        <v>1160</v>
      </c>
      <c r="AD22" s="153">
        <f t="shared" si="79"/>
        <v>673</v>
      </c>
      <c r="AE22" s="153">
        <f t="shared" si="79"/>
        <v>487</v>
      </c>
      <c r="AF22" s="153">
        <f t="shared" si="79"/>
        <v>3360</v>
      </c>
      <c r="AG22" s="153">
        <f t="shared" si="79"/>
        <v>1872</v>
      </c>
      <c r="AH22" s="153">
        <f t="shared" si="79"/>
        <v>1488</v>
      </c>
      <c r="AI22" s="153">
        <f t="shared" si="79"/>
        <v>5543</v>
      </c>
      <c r="AJ22" s="153">
        <f t="shared" si="79"/>
        <v>2898</v>
      </c>
      <c r="AK22" s="153">
        <f t="shared" si="79"/>
        <v>2645</v>
      </c>
      <c r="AL22" s="153">
        <f t="shared" si="79"/>
        <v>8962</v>
      </c>
      <c r="AM22" s="153">
        <f t="shared" si="79"/>
        <v>4669</v>
      </c>
      <c r="AN22" s="153">
        <f t="shared" si="79"/>
        <v>4293</v>
      </c>
      <c r="AO22" s="153">
        <f t="shared" si="79"/>
        <v>7121</v>
      </c>
      <c r="AP22" s="153">
        <f t="shared" si="79"/>
        <v>3778</v>
      </c>
      <c r="AQ22" s="153">
        <f t="shared" si="79"/>
        <v>3343</v>
      </c>
      <c r="AR22" s="153">
        <f t="shared" si="79"/>
        <v>2621</v>
      </c>
      <c r="AS22" s="153">
        <f t="shared" si="79"/>
        <v>1443</v>
      </c>
      <c r="AT22" s="153">
        <f t="shared" si="79"/>
        <v>1178</v>
      </c>
      <c r="AU22" s="153">
        <f t="shared" si="79"/>
        <v>7174</v>
      </c>
      <c r="AV22" s="153">
        <f t="shared" si="79"/>
        <v>3622</v>
      </c>
      <c r="AW22" s="153">
        <f t="shared" si="79"/>
        <v>3552</v>
      </c>
      <c r="AX22" s="153">
        <f t="shared" si="79"/>
        <v>8180</v>
      </c>
      <c r="AY22" s="153">
        <f t="shared" si="79"/>
        <v>4305</v>
      </c>
      <c r="AZ22" s="153">
        <f t="shared" si="79"/>
        <v>3875</v>
      </c>
      <c r="BA22" s="153">
        <f t="shared" si="79"/>
        <v>8522</v>
      </c>
      <c r="BB22" s="153">
        <f t="shared" si="79"/>
        <v>4200</v>
      </c>
      <c r="BC22" s="153">
        <f t="shared" si="79"/>
        <v>4322</v>
      </c>
      <c r="BD22" s="153">
        <f t="shared" si="79"/>
        <v>8736</v>
      </c>
      <c r="BE22" s="153">
        <f t="shared" si="79"/>
        <v>4534</v>
      </c>
      <c r="BF22" s="153">
        <f t="shared" si="79"/>
        <v>4202</v>
      </c>
      <c r="BG22" s="153">
        <f t="shared" si="79"/>
        <v>3485</v>
      </c>
      <c r="BH22" s="153">
        <f t="shared" si="79"/>
        <v>1871</v>
      </c>
      <c r="BI22" s="153">
        <f t="shared" si="79"/>
        <v>1614</v>
      </c>
      <c r="BJ22" s="153">
        <f t="shared" si="79"/>
        <v>5616</v>
      </c>
      <c r="BK22" s="153">
        <f t="shared" si="79"/>
        <v>3104</v>
      </c>
      <c r="BL22" s="153">
        <f t="shared" si="79"/>
        <v>2512</v>
      </c>
      <c r="BM22" s="153">
        <f t="shared" si="79"/>
        <v>6579</v>
      </c>
      <c r="BN22" s="153">
        <f t="shared" si="79"/>
        <v>3407</v>
      </c>
      <c r="BO22" s="153">
        <f t="shared" ref="BO22:DB22" si="80">SUM(BO23:BO37)</f>
        <v>3172</v>
      </c>
      <c r="BP22" s="153">
        <f t="shared" si="80"/>
        <v>5636</v>
      </c>
      <c r="BQ22" s="153">
        <f t="shared" si="80"/>
        <v>2908</v>
      </c>
      <c r="BR22" s="153">
        <f t="shared" si="80"/>
        <v>2728</v>
      </c>
      <c r="BS22" s="153">
        <f t="shared" si="80"/>
        <v>14698</v>
      </c>
      <c r="BT22" s="153">
        <f t="shared" si="80"/>
        <v>7466</v>
      </c>
      <c r="BU22" s="153">
        <f t="shared" si="80"/>
        <v>7232</v>
      </c>
      <c r="BV22" s="153">
        <f t="shared" si="80"/>
        <v>4826</v>
      </c>
      <c r="BW22" s="153">
        <f t="shared" si="80"/>
        <v>2513</v>
      </c>
      <c r="BX22" s="153">
        <f t="shared" si="80"/>
        <v>2313</v>
      </c>
      <c r="BY22" s="153">
        <f t="shared" si="80"/>
        <v>6061</v>
      </c>
      <c r="BZ22" s="153">
        <f t="shared" si="80"/>
        <v>3096</v>
      </c>
      <c r="CA22" s="153">
        <f t="shared" si="80"/>
        <v>2965</v>
      </c>
      <c r="CB22" s="153">
        <f t="shared" si="80"/>
        <v>7453</v>
      </c>
      <c r="CC22" s="153">
        <f t="shared" si="80"/>
        <v>3876</v>
      </c>
      <c r="CD22" s="153">
        <f t="shared" si="80"/>
        <v>3577</v>
      </c>
      <c r="CE22" s="153">
        <f t="shared" si="80"/>
        <v>8083</v>
      </c>
      <c r="CF22" s="153">
        <f t="shared" si="80"/>
        <v>4042</v>
      </c>
      <c r="CG22" s="153">
        <f t="shared" si="80"/>
        <v>4041</v>
      </c>
      <c r="CH22" s="153">
        <f t="shared" si="80"/>
        <v>6665</v>
      </c>
      <c r="CI22" s="153">
        <f t="shared" si="80"/>
        <v>3410</v>
      </c>
      <c r="CJ22" s="153">
        <f t="shared" si="80"/>
        <v>3255</v>
      </c>
      <c r="CK22" s="153">
        <f t="shared" si="80"/>
        <v>11332</v>
      </c>
      <c r="CL22" s="153">
        <f t="shared" si="80"/>
        <v>5722</v>
      </c>
      <c r="CM22" s="153">
        <f t="shared" si="80"/>
        <v>5610</v>
      </c>
      <c r="CN22" s="153">
        <f t="shared" si="80"/>
        <v>3705</v>
      </c>
      <c r="CO22" s="153">
        <f t="shared" si="80"/>
        <v>1861</v>
      </c>
      <c r="CP22" s="153">
        <f t="shared" si="80"/>
        <v>1844</v>
      </c>
      <c r="CQ22" s="153">
        <f t="shared" si="80"/>
        <v>7779</v>
      </c>
      <c r="CR22" s="153">
        <f t="shared" si="80"/>
        <v>3953</v>
      </c>
      <c r="CS22" s="153">
        <f t="shared" si="80"/>
        <v>3826</v>
      </c>
      <c r="CT22" s="153">
        <f t="shared" si="80"/>
        <v>9514</v>
      </c>
      <c r="CU22" s="153">
        <f t="shared" si="80"/>
        <v>4675</v>
      </c>
      <c r="CV22" s="153">
        <f t="shared" si="80"/>
        <v>4839</v>
      </c>
      <c r="CW22" s="153">
        <f t="shared" si="80"/>
        <v>6088</v>
      </c>
      <c r="CX22" s="153">
        <f t="shared" si="80"/>
        <v>3068</v>
      </c>
      <c r="CY22" s="153">
        <f t="shared" si="80"/>
        <v>3020</v>
      </c>
      <c r="CZ22" s="153">
        <f t="shared" si="80"/>
        <v>7985</v>
      </c>
      <c r="DA22" s="153">
        <f t="shared" si="80"/>
        <v>3997</v>
      </c>
      <c r="DB22" s="154">
        <f t="shared" si="80"/>
        <v>3988</v>
      </c>
    </row>
    <row r="23" spans="1:106" s="133" customFormat="1" ht="15" customHeight="1" x14ac:dyDescent="0.15">
      <c r="A23" s="125" t="s">
        <v>125</v>
      </c>
      <c r="B23" s="126">
        <f t="shared" si="42"/>
        <v>11763</v>
      </c>
      <c r="C23" s="126">
        <f t="shared" si="42"/>
        <v>5971</v>
      </c>
      <c r="D23" s="126">
        <f t="shared" si="42"/>
        <v>5792</v>
      </c>
      <c r="E23" s="127">
        <f t="shared" si="44"/>
        <v>2309</v>
      </c>
      <c r="F23" s="127">
        <f t="shared" si="45"/>
        <v>1229</v>
      </c>
      <c r="G23" s="127">
        <f t="shared" si="45"/>
        <v>1080</v>
      </c>
      <c r="H23" s="127">
        <f t="shared" si="7"/>
        <v>4950</v>
      </c>
      <c r="I23" s="127">
        <f t="shared" si="46"/>
        <v>2519</v>
      </c>
      <c r="J23" s="127">
        <f t="shared" si="46"/>
        <v>2431</v>
      </c>
      <c r="K23" s="127">
        <f t="shared" si="47"/>
        <v>4504</v>
      </c>
      <c r="L23" s="127">
        <f t="shared" si="43"/>
        <v>2223</v>
      </c>
      <c r="M23" s="127">
        <f t="shared" si="43"/>
        <v>2281</v>
      </c>
      <c r="N23" s="128">
        <f t="shared" si="48"/>
        <v>329</v>
      </c>
      <c r="O23" s="128">
        <v>175</v>
      </c>
      <c r="P23" s="128">
        <v>154</v>
      </c>
      <c r="Q23" s="128">
        <f t="shared" si="49"/>
        <v>224</v>
      </c>
      <c r="R23" s="128">
        <v>111</v>
      </c>
      <c r="S23" s="128">
        <v>113</v>
      </c>
      <c r="T23" s="128">
        <f t="shared" si="50"/>
        <v>196</v>
      </c>
      <c r="U23" s="128">
        <v>105</v>
      </c>
      <c r="V23" s="128">
        <v>91</v>
      </c>
      <c r="W23" s="128">
        <f t="shared" si="51"/>
        <v>126</v>
      </c>
      <c r="X23" s="128">
        <v>63</v>
      </c>
      <c r="Y23" s="128">
        <v>63</v>
      </c>
      <c r="Z23" s="128">
        <f t="shared" si="52"/>
        <v>32</v>
      </c>
      <c r="AA23" s="128">
        <v>22</v>
      </c>
      <c r="AB23" s="128">
        <v>10</v>
      </c>
      <c r="AC23" s="128">
        <f t="shared" si="53"/>
        <v>47</v>
      </c>
      <c r="AD23" s="128">
        <v>32</v>
      </c>
      <c r="AE23" s="128">
        <v>15</v>
      </c>
      <c r="AF23" s="128">
        <f t="shared" si="54"/>
        <v>171</v>
      </c>
      <c r="AG23" s="129">
        <v>92</v>
      </c>
      <c r="AH23" s="130">
        <v>79</v>
      </c>
      <c r="AI23" s="128">
        <f t="shared" si="55"/>
        <v>247</v>
      </c>
      <c r="AJ23" s="128">
        <v>142</v>
      </c>
      <c r="AK23" s="128">
        <v>105</v>
      </c>
      <c r="AL23" s="128">
        <f t="shared" si="56"/>
        <v>389</v>
      </c>
      <c r="AM23" s="128">
        <v>202</v>
      </c>
      <c r="AN23" s="128">
        <v>187</v>
      </c>
      <c r="AO23" s="128">
        <f t="shared" si="57"/>
        <v>425</v>
      </c>
      <c r="AP23" s="128">
        <v>215</v>
      </c>
      <c r="AQ23" s="128">
        <v>210</v>
      </c>
      <c r="AR23" s="128">
        <f t="shared" si="58"/>
        <v>123</v>
      </c>
      <c r="AS23" s="128">
        <v>70</v>
      </c>
      <c r="AT23" s="128">
        <v>53</v>
      </c>
      <c r="AU23" s="128">
        <f t="shared" si="59"/>
        <v>380</v>
      </c>
      <c r="AV23" s="128">
        <v>188</v>
      </c>
      <c r="AW23" s="128">
        <v>192</v>
      </c>
      <c r="AX23" s="128">
        <f t="shared" si="60"/>
        <v>451</v>
      </c>
      <c r="AY23" s="128">
        <v>232</v>
      </c>
      <c r="AZ23" s="128">
        <v>219</v>
      </c>
      <c r="BA23" s="128">
        <f t="shared" si="61"/>
        <v>305</v>
      </c>
      <c r="BB23" s="128">
        <v>146</v>
      </c>
      <c r="BC23" s="128">
        <v>159</v>
      </c>
      <c r="BD23" s="128">
        <f t="shared" si="62"/>
        <v>561</v>
      </c>
      <c r="BE23" s="128">
        <v>285</v>
      </c>
      <c r="BF23" s="128">
        <v>276</v>
      </c>
      <c r="BG23" s="128">
        <f t="shared" si="63"/>
        <v>197</v>
      </c>
      <c r="BH23" s="128">
        <v>107</v>
      </c>
      <c r="BI23" s="128">
        <v>90</v>
      </c>
      <c r="BJ23" s="128">
        <f t="shared" si="64"/>
        <v>197</v>
      </c>
      <c r="BK23" s="128">
        <v>91</v>
      </c>
      <c r="BL23" s="128">
        <v>106</v>
      </c>
      <c r="BM23" s="128">
        <f t="shared" si="65"/>
        <v>501</v>
      </c>
      <c r="BN23" s="128">
        <v>258</v>
      </c>
      <c r="BO23" s="128">
        <v>243</v>
      </c>
      <c r="BP23" s="128">
        <f t="shared" si="66"/>
        <v>317</v>
      </c>
      <c r="BQ23" s="128">
        <v>165</v>
      </c>
      <c r="BR23" s="128">
        <v>152</v>
      </c>
      <c r="BS23" s="128">
        <f t="shared" si="67"/>
        <v>1336</v>
      </c>
      <c r="BT23" s="128">
        <v>683</v>
      </c>
      <c r="BU23" s="128">
        <v>653</v>
      </c>
      <c r="BV23" s="128">
        <f t="shared" si="68"/>
        <v>300</v>
      </c>
      <c r="BW23" s="128">
        <v>148</v>
      </c>
      <c r="BX23" s="128">
        <v>152</v>
      </c>
      <c r="BY23" s="128">
        <f t="shared" si="69"/>
        <v>405</v>
      </c>
      <c r="BZ23" s="128">
        <v>216</v>
      </c>
      <c r="CA23" s="128">
        <v>189</v>
      </c>
      <c r="CB23" s="128">
        <f t="shared" si="70"/>
        <v>373</v>
      </c>
      <c r="CC23" s="128">
        <v>184</v>
      </c>
      <c r="CD23" s="131">
        <v>189</v>
      </c>
      <c r="CE23" s="128">
        <f t="shared" si="71"/>
        <v>581</v>
      </c>
      <c r="CF23" s="128">
        <v>292</v>
      </c>
      <c r="CG23" s="131">
        <v>289</v>
      </c>
      <c r="CH23" s="128">
        <f t="shared" si="72"/>
        <v>556</v>
      </c>
      <c r="CI23" s="128">
        <v>257</v>
      </c>
      <c r="CJ23" s="131">
        <v>299</v>
      </c>
      <c r="CK23" s="128">
        <f t="shared" si="73"/>
        <v>748</v>
      </c>
      <c r="CL23" s="128">
        <v>385</v>
      </c>
      <c r="CM23" s="131">
        <v>363</v>
      </c>
      <c r="CN23" s="128">
        <f t="shared" si="74"/>
        <v>157</v>
      </c>
      <c r="CO23" s="128">
        <v>75</v>
      </c>
      <c r="CP23" s="131">
        <v>82</v>
      </c>
      <c r="CQ23" s="128">
        <f t="shared" si="75"/>
        <v>494</v>
      </c>
      <c r="CR23" s="128">
        <v>229</v>
      </c>
      <c r="CS23" s="131">
        <v>265</v>
      </c>
      <c r="CT23" s="128">
        <f t="shared" si="76"/>
        <v>628</v>
      </c>
      <c r="CU23" s="128">
        <v>317</v>
      </c>
      <c r="CV23" s="131">
        <v>311</v>
      </c>
      <c r="CW23" s="128">
        <f t="shared" si="77"/>
        <v>398</v>
      </c>
      <c r="CX23" s="128">
        <v>198</v>
      </c>
      <c r="CY23" s="131">
        <v>200</v>
      </c>
      <c r="CZ23" s="128">
        <f t="shared" si="78"/>
        <v>569</v>
      </c>
      <c r="DA23" s="128">
        <v>286</v>
      </c>
      <c r="DB23" s="132">
        <v>283</v>
      </c>
    </row>
    <row r="24" spans="1:106" s="134" customFormat="1" ht="15" customHeight="1" x14ac:dyDescent="0.15">
      <c r="A24" s="125" t="s">
        <v>126</v>
      </c>
      <c r="B24" s="126">
        <f t="shared" si="42"/>
        <v>11875</v>
      </c>
      <c r="C24" s="126">
        <f t="shared" si="42"/>
        <v>6060</v>
      </c>
      <c r="D24" s="126">
        <f t="shared" si="42"/>
        <v>5815</v>
      </c>
      <c r="E24" s="127">
        <f t="shared" si="44"/>
        <v>2385</v>
      </c>
      <c r="F24" s="127">
        <f t="shared" si="45"/>
        <v>1240</v>
      </c>
      <c r="G24" s="127">
        <f t="shared" si="45"/>
        <v>1145</v>
      </c>
      <c r="H24" s="127">
        <f t="shared" si="7"/>
        <v>4959</v>
      </c>
      <c r="I24" s="127">
        <f t="shared" si="46"/>
        <v>2507</v>
      </c>
      <c r="J24" s="127">
        <f t="shared" si="46"/>
        <v>2452</v>
      </c>
      <c r="K24" s="127">
        <f t="shared" si="47"/>
        <v>4531</v>
      </c>
      <c r="L24" s="127">
        <f t="shared" si="43"/>
        <v>2313</v>
      </c>
      <c r="M24" s="127">
        <f t="shared" si="43"/>
        <v>2218</v>
      </c>
      <c r="N24" s="128">
        <f t="shared" si="48"/>
        <v>354</v>
      </c>
      <c r="O24" s="128">
        <v>187</v>
      </c>
      <c r="P24" s="128">
        <v>167</v>
      </c>
      <c r="Q24" s="128">
        <f t="shared" si="49"/>
        <v>210</v>
      </c>
      <c r="R24" s="128">
        <v>108</v>
      </c>
      <c r="S24" s="128">
        <v>102</v>
      </c>
      <c r="T24" s="128">
        <f t="shared" si="50"/>
        <v>174</v>
      </c>
      <c r="U24" s="128">
        <v>91</v>
      </c>
      <c r="V24" s="128">
        <v>83</v>
      </c>
      <c r="W24" s="128">
        <f t="shared" si="51"/>
        <v>116</v>
      </c>
      <c r="X24" s="128">
        <v>55</v>
      </c>
      <c r="Y24" s="128">
        <v>61</v>
      </c>
      <c r="Z24" s="128">
        <f t="shared" si="52"/>
        <v>49</v>
      </c>
      <c r="AA24" s="128">
        <v>25</v>
      </c>
      <c r="AB24" s="128">
        <v>24</v>
      </c>
      <c r="AC24" s="128">
        <f t="shared" si="53"/>
        <v>46</v>
      </c>
      <c r="AD24" s="128">
        <v>28</v>
      </c>
      <c r="AE24" s="128">
        <v>18</v>
      </c>
      <c r="AF24" s="128">
        <f t="shared" si="54"/>
        <v>183</v>
      </c>
      <c r="AG24" s="129">
        <v>99</v>
      </c>
      <c r="AH24" s="130">
        <v>84</v>
      </c>
      <c r="AI24" s="128">
        <f t="shared" si="55"/>
        <v>203</v>
      </c>
      <c r="AJ24" s="128">
        <v>103</v>
      </c>
      <c r="AK24" s="128">
        <v>100</v>
      </c>
      <c r="AL24" s="128">
        <f t="shared" si="56"/>
        <v>446</v>
      </c>
      <c r="AM24" s="128">
        <v>231</v>
      </c>
      <c r="AN24" s="128">
        <v>215</v>
      </c>
      <c r="AO24" s="128">
        <f t="shared" si="57"/>
        <v>459</v>
      </c>
      <c r="AP24" s="128">
        <v>231</v>
      </c>
      <c r="AQ24" s="128">
        <v>228</v>
      </c>
      <c r="AR24" s="128">
        <f t="shared" si="58"/>
        <v>145</v>
      </c>
      <c r="AS24" s="128">
        <v>82</v>
      </c>
      <c r="AT24" s="128">
        <v>63</v>
      </c>
      <c r="AU24" s="128">
        <f t="shared" si="59"/>
        <v>392</v>
      </c>
      <c r="AV24" s="128">
        <v>182</v>
      </c>
      <c r="AW24" s="128">
        <v>210</v>
      </c>
      <c r="AX24" s="128">
        <f t="shared" si="60"/>
        <v>457</v>
      </c>
      <c r="AY24" s="128">
        <v>228</v>
      </c>
      <c r="AZ24" s="128">
        <v>229</v>
      </c>
      <c r="BA24" s="128">
        <f t="shared" si="61"/>
        <v>367</v>
      </c>
      <c r="BB24" s="128">
        <v>197</v>
      </c>
      <c r="BC24" s="128">
        <v>170</v>
      </c>
      <c r="BD24" s="128">
        <f t="shared" si="62"/>
        <v>568</v>
      </c>
      <c r="BE24" s="128">
        <v>272</v>
      </c>
      <c r="BF24" s="128">
        <v>296</v>
      </c>
      <c r="BG24" s="128">
        <f t="shared" si="63"/>
        <v>224</v>
      </c>
      <c r="BH24" s="128">
        <v>134</v>
      </c>
      <c r="BI24" s="128">
        <v>90</v>
      </c>
      <c r="BJ24" s="128">
        <f t="shared" si="64"/>
        <v>225</v>
      </c>
      <c r="BK24" s="128">
        <v>117</v>
      </c>
      <c r="BL24" s="128">
        <v>108</v>
      </c>
      <c r="BM24" s="128">
        <f t="shared" si="65"/>
        <v>455</v>
      </c>
      <c r="BN24" s="128">
        <v>247</v>
      </c>
      <c r="BO24" s="128">
        <v>208</v>
      </c>
      <c r="BP24" s="128">
        <f t="shared" si="66"/>
        <v>308</v>
      </c>
      <c r="BQ24" s="128">
        <v>161</v>
      </c>
      <c r="BR24" s="128">
        <v>147</v>
      </c>
      <c r="BS24" s="128">
        <f t="shared" si="67"/>
        <v>1286</v>
      </c>
      <c r="BT24" s="128">
        <v>643</v>
      </c>
      <c r="BU24" s="128">
        <v>643</v>
      </c>
      <c r="BV24" s="128">
        <f t="shared" si="68"/>
        <v>274</v>
      </c>
      <c r="BW24" s="128">
        <v>127</v>
      </c>
      <c r="BX24" s="128">
        <v>147</v>
      </c>
      <c r="BY24" s="128">
        <f t="shared" si="69"/>
        <v>403</v>
      </c>
      <c r="BZ24" s="128">
        <v>199</v>
      </c>
      <c r="CA24" s="128">
        <v>204</v>
      </c>
      <c r="CB24" s="128">
        <f t="shared" si="70"/>
        <v>413</v>
      </c>
      <c r="CC24" s="128">
        <v>217</v>
      </c>
      <c r="CD24" s="131">
        <v>196</v>
      </c>
      <c r="CE24" s="128">
        <f t="shared" si="71"/>
        <v>642</v>
      </c>
      <c r="CF24" s="128">
        <v>324</v>
      </c>
      <c r="CG24" s="131">
        <v>318</v>
      </c>
      <c r="CH24" s="128">
        <f t="shared" si="72"/>
        <v>527</v>
      </c>
      <c r="CI24" s="128">
        <v>271</v>
      </c>
      <c r="CJ24" s="131">
        <v>256</v>
      </c>
      <c r="CK24" s="128">
        <f t="shared" si="73"/>
        <v>712</v>
      </c>
      <c r="CL24" s="128">
        <v>355</v>
      </c>
      <c r="CM24" s="131">
        <v>357</v>
      </c>
      <c r="CN24" s="128">
        <f t="shared" si="74"/>
        <v>171</v>
      </c>
      <c r="CO24" s="128">
        <v>86</v>
      </c>
      <c r="CP24" s="131">
        <v>85</v>
      </c>
      <c r="CQ24" s="128">
        <f t="shared" si="75"/>
        <v>481</v>
      </c>
      <c r="CR24" s="128">
        <v>263</v>
      </c>
      <c r="CS24" s="131">
        <v>218</v>
      </c>
      <c r="CT24" s="128">
        <f t="shared" si="76"/>
        <v>593</v>
      </c>
      <c r="CU24" s="128">
        <v>293</v>
      </c>
      <c r="CV24" s="131">
        <v>300</v>
      </c>
      <c r="CW24" s="128">
        <f t="shared" si="77"/>
        <v>434</v>
      </c>
      <c r="CX24" s="128">
        <v>221</v>
      </c>
      <c r="CY24" s="131">
        <v>213</v>
      </c>
      <c r="CZ24" s="128">
        <f t="shared" si="78"/>
        <v>558</v>
      </c>
      <c r="DA24" s="128">
        <v>283</v>
      </c>
      <c r="DB24" s="132">
        <v>275</v>
      </c>
    </row>
    <row r="25" spans="1:106" s="133" customFormat="1" ht="15" customHeight="1" x14ac:dyDescent="0.15">
      <c r="A25" s="125" t="s">
        <v>127</v>
      </c>
      <c r="B25" s="126">
        <f t="shared" si="42"/>
        <v>11457</v>
      </c>
      <c r="C25" s="126">
        <f t="shared" si="42"/>
        <v>5916</v>
      </c>
      <c r="D25" s="126">
        <f t="shared" si="42"/>
        <v>5541</v>
      </c>
      <c r="E25" s="127">
        <f t="shared" si="44"/>
        <v>2428</v>
      </c>
      <c r="F25" s="127">
        <f t="shared" si="45"/>
        <v>1274</v>
      </c>
      <c r="G25" s="127">
        <f t="shared" si="45"/>
        <v>1154</v>
      </c>
      <c r="H25" s="127">
        <f>I25+J25</f>
        <v>4680</v>
      </c>
      <c r="I25" s="127">
        <f>SUM(AV25,AY25,BB25,BE25,BH25,BK25,BN25,BQ25,BT25,BW25,BZ25)</f>
        <v>2435</v>
      </c>
      <c r="J25" s="127">
        <f t="shared" si="46"/>
        <v>2245</v>
      </c>
      <c r="K25" s="127">
        <f t="shared" si="47"/>
        <v>4349</v>
      </c>
      <c r="L25" s="127">
        <f t="shared" si="43"/>
        <v>2207</v>
      </c>
      <c r="M25" s="127">
        <f t="shared" si="43"/>
        <v>2142</v>
      </c>
      <c r="N25" s="128">
        <f t="shared" si="48"/>
        <v>391</v>
      </c>
      <c r="O25" s="128">
        <v>183</v>
      </c>
      <c r="P25" s="128">
        <v>208</v>
      </c>
      <c r="Q25" s="128">
        <f t="shared" si="49"/>
        <v>238</v>
      </c>
      <c r="R25" s="128">
        <v>125</v>
      </c>
      <c r="S25" s="128">
        <v>113</v>
      </c>
      <c r="T25" s="128">
        <f t="shared" si="50"/>
        <v>192</v>
      </c>
      <c r="U25" s="128">
        <v>98</v>
      </c>
      <c r="V25" s="128">
        <v>94</v>
      </c>
      <c r="W25" s="128">
        <f t="shared" si="51"/>
        <v>100</v>
      </c>
      <c r="X25" s="128">
        <v>50</v>
      </c>
      <c r="Y25" s="128">
        <v>50</v>
      </c>
      <c r="Z25" s="128">
        <f t="shared" si="52"/>
        <v>49</v>
      </c>
      <c r="AA25" s="128">
        <v>26</v>
      </c>
      <c r="AB25" s="128">
        <v>23</v>
      </c>
      <c r="AC25" s="128">
        <f t="shared" si="53"/>
        <v>67</v>
      </c>
      <c r="AD25" s="128">
        <v>35</v>
      </c>
      <c r="AE25" s="128">
        <v>32</v>
      </c>
      <c r="AF25" s="128">
        <f t="shared" si="54"/>
        <v>165</v>
      </c>
      <c r="AG25" s="129">
        <v>81</v>
      </c>
      <c r="AH25" s="130">
        <v>84</v>
      </c>
      <c r="AI25" s="128">
        <f t="shared" si="55"/>
        <v>226</v>
      </c>
      <c r="AJ25" s="128">
        <v>128</v>
      </c>
      <c r="AK25" s="128">
        <v>98</v>
      </c>
      <c r="AL25" s="128">
        <f t="shared" si="56"/>
        <v>414</v>
      </c>
      <c r="AM25" s="128">
        <v>226</v>
      </c>
      <c r="AN25" s="128">
        <v>188</v>
      </c>
      <c r="AO25" s="128">
        <f t="shared" si="57"/>
        <v>453</v>
      </c>
      <c r="AP25" s="128">
        <v>249</v>
      </c>
      <c r="AQ25" s="128">
        <v>204</v>
      </c>
      <c r="AR25" s="128">
        <f t="shared" si="58"/>
        <v>133</v>
      </c>
      <c r="AS25" s="128">
        <v>73</v>
      </c>
      <c r="AT25" s="128">
        <v>60</v>
      </c>
      <c r="AU25" s="128">
        <f t="shared" si="59"/>
        <v>372</v>
      </c>
      <c r="AV25" s="128">
        <v>199</v>
      </c>
      <c r="AW25" s="128">
        <v>173</v>
      </c>
      <c r="AX25" s="128">
        <f t="shared" si="60"/>
        <v>436</v>
      </c>
      <c r="AY25" s="128">
        <v>218</v>
      </c>
      <c r="AZ25" s="128">
        <v>218</v>
      </c>
      <c r="BA25" s="128">
        <f t="shared" si="61"/>
        <v>370</v>
      </c>
      <c r="BB25" s="128">
        <v>186</v>
      </c>
      <c r="BC25" s="128">
        <v>184</v>
      </c>
      <c r="BD25" s="128">
        <f t="shared" si="62"/>
        <v>539</v>
      </c>
      <c r="BE25" s="128">
        <v>298</v>
      </c>
      <c r="BF25" s="128">
        <v>241</v>
      </c>
      <c r="BG25" s="128">
        <f t="shared" si="63"/>
        <v>186</v>
      </c>
      <c r="BH25" s="128">
        <v>100</v>
      </c>
      <c r="BI25" s="128">
        <v>86</v>
      </c>
      <c r="BJ25" s="128">
        <f t="shared" si="64"/>
        <v>171</v>
      </c>
      <c r="BK25" s="128">
        <v>91</v>
      </c>
      <c r="BL25" s="128">
        <v>80</v>
      </c>
      <c r="BM25" s="128">
        <f t="shared" si="65"/>
        <v>428</v>
      </c>
      <c r="BN25" s="128">
        <v>219</v>
      </c>
      <c r="BO25" s="128">
        <v>209</v>
      </c>
      <c r="BP25" s="128">
        <f t="shared" si="66"/>
        <v>302</v>
      </c>
      <c r="BQ25" s="128">
        <v>163</v>
      </c>
      <c r="BR25" s="128">
        <v>139</v>
      </c>
      <c r="BS25" s="128">
        <f t="shared" si="67"/>
        <v>1158</v>
      </c>
      <c r="BT25" s="128">
        <v>597</v>
      </c>
      <c r="BU25" s="128">
        <v>561</v>
      </c>
      <c r="BV25" s="128">
        <f t="shared" si="68"/>
        <v>294</v>
      </c>
      <c r="BW25" s="128">
        <v>165</v>
      </c>
      <c r="BX25" s="128">
        <v>129</v>
      </c>
      <c r="BY25" s="128">
        <f t="shared" si="69"/>
        <v>424</v>
      </c>
      <c r="BZ25" s="128">
        <v>199</v>
      </c>
      <c r="CA25" s="128">
        <v>225</v>
      </c>
      <c r="CB25" s="128">
        <f t="shared" si="70"/>
        <v>415</v>
      </c>
      <c r="CC25" s="128">
        <v>212</v>
      </c>
      <c r="CD25" s="131">
        <v>203</v>
      </c>
      <c r="CE25" s="128">
        <f t="shared" si="71"/>
        <v>566</v>
      </c>
      <c r="CF25" s="128">
        <v>288</v>
      </c>
      <c r="CG25" s="131">
        <v>278</v>
      </c>
      <c r="CH25" s="128">
        <f t="shared" si="72"/>
        <v>492</v>
      </c>
      <c r="CI25" s="128">
        <v>264</v>
      </c>
      <c r="CJ25" s="131">
        <v>228</v>
      </c>
      <c r="CK25" s="128">
        <f t="shared" si="73"/>
        <v>666</v>
      </c>
      <c r="CL25" s="128">
        <v>331</v>
      </c>
      <c r="CM25" s="131">
        <v>335</v>
      </c>
      <c r="CN25" s="128">
        <f t="shared" si="74"/>
        <v>176</v>
      </c>
      <c r="CO25" s="128">
        <v>94</v>
      </c>
      <c r="CP25" s="131">
        <v>82</v>
      </c>
      <c r="CQ25" s="128">
        <f t="shared" si="75"/>
        <v>486</v>
      </c>
      <c r="CR25" s="128">
        <v>247</v>
      </c>
      <c r="CS25" s="131">
        <v>239</v>
      </c>
      <c r="CT25" s="128">
        <f t="shared" si="76"/>
        <v>629</v>
      </c>
      <c r="CU25" s="128">
        <v>308</v>
      </c>
      <c r="CV25" s="131">
        <v>321</v>
      </c>
      <c r="CW25" s="128">
        <f t="shared" si="77"/>
        <v>428</v>
      </c>
      <c r="CX25" s="128">
        <v>215</v>
      </c>
      <c r="CY25" s="131">
        <v>213</v>
      </c>
      <c r="CZ25" s="128">
        <f t="shared" si="78"/>
        <v>491</v>
      </c>
      <c r="DA25" s="128">
        <v>248</v>
      </c>
      <c r="DB25" s="132">
        <v>243</v>
      </c>
    </row>
    <row r="26" spans="1:106" s="134" customFormat="1" ht="15" customHeight="1" x14ac:dyDescent="0.15">
      <c r="A26" s="125" t="s">
        <v>128</v>
      </c>
      <c r="B26" s="126">
        <f t="shared" si="42"/>
        <v>12553</v>
      </c>
      <c r="C26" s="126">
        <f t="shared" si="42"/>
        <v>6498</v>
      </c>
      <c r="D26" s="126">
        <f t="shared" si="42"/>
        <v>6055</v>
      </c>
      <c r="E26" s="127">
        <f t="shared" si="44"/>
        <v>2619</v>
      </c>
      <c r="F26" s="127">
        <f t="shared" si="45"/>
        <v>1352</v>
      </c>
      <c r="G26" s="127">
        <f t="shared" si="45"/>
        <v>1267</v>
      </c>
      <c r="H26" s="127">
        <f t="shared" si="7"/>
        <v>5245</v>
      </c>
      <c r="I26" s="127">
        <f t="shared" si="46"/>
        <v>2730</v>
      </c>
      <c r="J26" s="127">
        <f t="shared" si="46"/>
        <v>2515</v>
      </c>
      <c r="K26" s="127">
        <f t="shared" si="47"/>
        <v>4689</v>
      </c>
      <c r="L26" s="127">
        <f t="shared" si="43"/>
        <v>2416</v>
      </c>
      <c r="M26" s="127">
        <f t="shared" si="43"/>
        <v>2273</v>
      </c>
      <c r="N26" s="128">
        <f t="shared" si="48"/>
        <v>427</v>
      </c>
      <c r="O26" s="128">
        <v>233</v>
      </c>
      <c r="P26" s="128">
        <v>194</v>
      </c>
      <c r="Q26" s="128">
        <f t="shared" si="49"/>
        <v>223</v>
      </c>
      <c r="R26" s="128">
        <v>102</v>
      </c>
      <c r="S26" s="128">
        <v>121</v>
      </c>
      <c r="T26" s="128">
        <f t="shared" si="50"/>
        <v>189</v>
      </c>
      <c r="U26" s="128">
        <v>95</v>
      </c>
      <c r="V26" s="128">
        <v>94</v>
      </c>
      <c r="W26" s="128">
        <f t="shared" si="51"/>
        <v>120</v>
      </c>
      <c r="X26" s="128">
        <v>62</v>
      </c>
      <c r="Y26" s="128">
        <v>58</v>
      </c>
      <c r="Z26" s="128">
        <f t="shared" si="52"/>
        <v>54</v>
      </c>
      <c r="AA26" s="128">
        <v>24</v>
      </c>
      <c r="AB26" s="128">
        <v>30</v>
      </c>
      <c r="AC26" s="128">
        <f t="shared" si="53"/>
        <v>66</v>
      </c>
      <c r="AD26" s="128">
        <v>36</v>
      </c>
      <c r="AE26" s="128">
        <v>30</v>
      </c>
      <c r="AF26" s="128">
        <f t="shared" si="54"/>
        <v>185</v>
      </c>
      <c r="AG26" s="129">
        <v>89</v>
      </c>
      <c r="AH26" s="130">
        <v>96</v>
      </c>
      <c r="AI26" s="128">
        <f t="shared" si="55"/>
        <v>242</v>
      </c>
      <c r="AJ26" s="128">
        <v>126</v>
      </c>
      <c r="AK26" s="128">
        <v>116</v>
      </c>
      <c r="AL26" s="128">
        <f t="shared" si="56"/>
        <v>473</v>
      </c>
      <c r="AM26" s="128">
        <v>247</v>
      </c>
      <c r="AN26" s="128">
        <v>226</v>
      </c>
      <c r="AO26" s="128">
        <f t="shared" si="57"/>
        <v>505</v>
      </c>
      <c r="AP26" s="128">
        <v>264</v>
      </c>
      <c r="AQ26" s="128">
        <v>241</v>
      </c>
      <c r="AR26" s="128">
        <f t="shared" si="58"/>
        <v>135</v>
      </c>
      <c r="AS26" s="128">
        <v>74</v>
      </c>
      <c r="AT26" s="128">
        <v>61</v>
      </c>
      <c r="AU26" s="128">
        <f t="shared" si="59"/>
        <v>421</v>
      </c>
      <c r="AV26" s="128">
        <v>219</v>
      </c>
      <c r="AW26" s="128">
        <v>202</v>
      </c>
      <c r="AX26" s="128">
        <f t="shared" si="60"/>
        <v>512</v>
      </c>
      <c r="AY26" s="128">
        <v>281</v>
      </c>
      <c r="AZ26" s="128">
        <v>231</v>
      </c>
      <c r="BA26" s="128">
        <f t="shared" si="61"/>
        <v>445</v>
      </c>
      <c r="BB26" s="128">
        <v>227</v>
      </c>
      <c r="BC26" s="128">
        <v>218</v>
      </c>
      <c r="BD26" s="128">
        <f t="shared" si="62"/>
        <v>589</v>
      </c>
      <c r="BE26" s="128">
        <v>315</v>
      </c>
      <c r="BF26" s="128">
        <v>274</v>
      </c>
      <c r="BG26" s="128">
        <f t="shared" si="63"/>
        <v>224</v>
      </c>
      <c r="BH26" s="128">
        <v>120</v>
      </c>
      <c r="BI26" s="128">
        <v>104</v>
      </c>
      <c r="BJ26" s="128">
        <f t="shared" si="64"/>
        <v>231</v>
      </c>
      <c r="BK26" s="128">
        <v>126</v>
      </c>
      <c r="BL26" s="128">
        <v>105</v>
      </c>
      <c r="BM26" s="128">
        <f t="shared" si="65"/>
        <v>482</v>
      </c>
      <c r="BN26" s="128">
        <v>242</v>
      </c>
      <c r="BO26" s="128">
        <v>240</v>
      </c>
      <c r="BP26" s="128">
        <f t="shared" si="66"/>
        <v>341</v>
      </c>
      <c r="BQ26" s="128">
        <v>182</v>
      </c>
      <c r="BR26" s="128">
        <v>159</v>
      </c>
      <c r="BS26" s="128">
        <f t="shared" si="67"/>
        <v>1254</v>
      </c>
      <c r="BT26" s="128">
        <v>630</v>
      </c>
      <c r="BU26" s="128">
        <v>624</v>
      </c>
      <c r="BV26" s="128">
        <f t="shared" si="68"/>
        <v>299</v>
      </c>
      <c r="BW26" s="128">
        <v>154</v>
      </c>
      <c r="BX26" s="128">
        <v>145</v>
      </c>
      <c r="BY26" s="128">
        <f t="shared" si="69"/>
        <v>447</v>
      </c>
      <c r="BZ26" s="128">
        <v>234</v>
      </c>
      <c r="CA26" s="128">
        <v>213</v>
      </c>
      <c r="CB26" s="128">
        <f t="shared" si="70"/>
        <v>415</v>
      </c>
      <c r="CC26" s="128">
        <v>213</v>
      </c>
      <c r="CD26" s="131">
        <v>202</v>
      </c>
      <c r="CE26" s="128">
        <f t="shared" si="71"/>
        <v>621</v>
      </c>
      <c r="CF26" s="128">
        <v>322</v>
      </c>
      <c r="CG26" s="131">
        <v>299</v>
      </c>
      <c r="CH26" s="128">
        <f t="shared" si="72"/>
        <v>518</v>
      </c>
      <c r="CI26" s="128">
        <v>251</v>
      </c>
      <c r="CJ26" s="131">
        <v>267</v>
      </c>
      <c r="CK26" s="128">
        <f t="shared" si="73"/>
        <v>738</v>
      </c>
      <c r="CL26" s="128">
        <v>382</v>
      </c>
      <c r="CM26" s="131">
        <v>356</v>
      </c>
      <c r="CN26" s="128">
        <f t="shared" si="74"/>
        <v>197</v>
      </c>
      <c r="CO26" s="128">
        <v>111</v>
      </c>
      <c r="CP26" s="131">
        <v>86</v>
      </c>
      <c r="CQ26" s="128">
        <f t="shared" si="75"/>
        <v>500</v>
      </c>
      <c r="CR26" s="128">
        <v>272</v>
      </c>
      <c r="CS26" s="131">
        <v>228</v>
      </c>
      <c r="CT26" s="128">
        <f t="shared" si="76"/>
        <v>651</v>
      </c>
      <c r="CU26" s="128">
        <v>327</v>
      </c>
      <c r="CV26" s="131">
        <v>324</v>
      </c>
      <c r="CW26" s="128">
        <f t="shared" si="77"/>
        <v>473</v>
      </c>
      <c r="CX26" s="128">
        <v>261</v>
      </c>
      <c r="CY26" s="131">
        <v>212</v>
      </c>
      <c r="CZ26" s="128">
        <f t="shared" si="78"/>
        <v>576</v>
      </c>
      <c r="DA26" s="128">
        <v>277</v>
      </c>
      <c r="DB26" s="132">
        <v>299</v>
      </c>
    </row>
    <row r="27" spans="1:106" s="133" customFormat="1" ht="15" customHeight="1" x14ac:dyDescent="0.15">
      <c r="A27" s="125" t="s">
        <v>129</v>
      </c>
      <c r="B27" s="126">
        <f t="shared" si="42"/>
        <v>14783</v>
      </c>
      <c r="C27" s="126">
        <f t="shared" si="42"/>
        <v>7682</v>
      </c>
      <c r="D27" s="126">
        <f t="shared" si="42"/>
        <v>7101</v>
      </c>
      <c r="E27" s="127">
        <f t="shared" si="44"/>
        <v>3598</v>
      </c>
      <c r="F27" s="127">
        <f t="shared" si="45"/>
        <v>1964</v>
      </c>
      <c r="G27" s="127">
        <f t="shared" si="45"/>
        <v>1634</v>
      </c>
      <c r="H27" s="127">
        <f t="shared" si="7"/>
        <v>5926</v>
      </c>
      <c r="I27" s="127">
        <f t="shared" si="46"/>
        <v>3086</v>
      </c>
      <c r="J27" s="127">
        <f t="shared" si="46"/>
        <v>2840</v>
      </c>
      <c r="K27" s="127">
        <f t="shared" si="47"/>
        <v>5259</v>
      </c>
      <c r="L27" s="127">
        <f t="shared" si="43"/>
        <v>2632</v>
      </c>
      <c r="M27" s="127">
        <f t="shared" si="43"/>
        <v>2627</v>
      </c>
      <c r="N27" s="128">
        <f t="shared" si="48"/>
        <v>569</v>
      </c>
      <c r="O27" s="128">
        <v>329</v>
      </c>
      <c r="P27" s="128">
        <v>240</v>
      </c>
      <c r="Q27" s="128">
        <f t="shared" si="49"/>
        <v>306</v>
      </c>
      <c r="R27" s="128">
        <v>167</v>
      </c>
      <c r="S27" s="128">
        <v>139</v>
      </c>
      <c r="T27" s="128">
        <f t="shared" si="50"/>
        <v>209</v>
      </c>
      <c r="U27" s="128">
        <v>118</v>
      </c>
      <c r="V27" s="128">
        <v>91</v>
      </c>
      <c r="W27" s="128">
        <f t="shared" si="51"/>
        <v>148</v>
      </c>
      <c r="X27" s="128">
        <v>75</v>
      </c>
      <c r="Y27" s="128">
        <v>73</v>
      </c>
      <c r="Z27" s="128">
        <f t="shared" si="52"/>
        <v>104</v>
      </c>
      <c r="AA27" s="128">
        <v>41</v>
      </c>
      <c r="AB27" s="128">
        <v>63</v>
      </c>
      <c r="AC27" s="128">
        <f t="shared" si="53"/>
        <v>97</v>
      </c>
      <c r="AD27" s="128">
        <v>54</v>
      </c>
      <c r="AE27" s="128">
        <v>43</v>
      </c>
      <c r="AF27" s="128">
        <f t="shared" si="54"/>
        <v>430</v>
      </c>
      <c r="AG27" s="129">
        <v>257</v>
      </c>
      <c r="AH27" s="130">
        <v>173</v>
      </c>
      <c r="AI27" s="128">
        <f t="shared" si="55"/>
        <v>338</v>
      </c>
      <c r="AJ27" s="128">
        <v>188</v>
      </c>
      <c r="AK27" s="128">
        <v>150</v>
      </c>
      <c r="AL27" s="128">
        <f t="shared" si="56"/>
        <v>614</v>
      </c>
      <c r="AM27" s="128">
        <v>323</v>
      </c>
      <c r="AN27" s="128">
        <v>291</v>
      </c>
      <c r="AO27" s="128">
        <f t="shared" si="57"/>
        <v>573</v>
      </c>
      <c r="AP27" s="128">
        <v>299</v>
      </c>
      <c r="AQ27" s="128">
        <v>274</v>
      </c>
      <c r="AR27" s="128">
        <f t="shared" si="58"/>
        <v>210</v>
      </c>
      <c r="AS27" s="128">
        <v>113</v>
      </c>
      <c r="AT27" s="128">
        <v>97</v>
      </c>
      <c r="AU27" s="128">
        <f t="shared" si="59"/>
        <v>500</v>
      </c>
      <c r="AV27" s="128">
        <v>252</v>
      </c>
      <c r="AW27" s="128">
        <v>248</v>
      </c>
      <c r="AX27" s="128">
        <f t="shared" si="60"/>
        <v>572</v>
      </c>
      <c r="AY27" s="128">
        <v>319</v>
      </c>
      <c r="AZ27" s="128">
        <v>253</v>
      </c>
      <c r="BA27" s="128">
        <f t="shared" si="61"/>
        <v>557</v>
      </c>
      <c r="BB27" s="128">
        <v>280</v>
      </c>
      <c r="BC27" s="128">
        <v>277</v>
      </c>
      <c r="BD27" s="128">
        <f t="shared" si="62"/>
        <v>669</v>
      </c>
      <c r="BE27" s="128">
        <v>340</v>
      </c>
      <c r="BF27" s="128">
        <v>329</v>
      </c>
      <c r="BG27" s="128">
        <f t="shared" si="63"/>
        <v>256</v>
      </c>
      <c r="BH27" s="128">
        <v>129</v>
      </c>
      <c r="BI27" s="128">
        <v>127</v>
      </c>
      <c r="BJ27" s="128">
        <f t="shared" si="64"/>
        <v>300</v>
      </c>
      <c r="BK27" s="128">
        <v>160</v>
      </c>
      <c r="BL27" s="128">
        <v>140</v>
      </c>
      <c r="BM27" s="128">
        <f t="shared" si="65"/>
        <v>551</v>
      </c>
      <c r="BN27" s="128">
        <v>288</v>
      </c>
      <c r="BO27" s="128">
        <v>263</v>
      </c>
      <c r="BP27" s="128">
        <f t="shared" si="66"/>
        <v>383</v>
      </c>
      <c r="BQ27" s="128">
        <v>179</v>
      </c>
      <c r="BR27" s="128">
        <v>204</v>
      </c>
      <c r="BS27" s="128">
        <f t="shared" si="67"/>
        <v>1262</v>
      </c>
      <c r="BT27" s="128">
        <v>665</v>
      </c>
      <c r="BU27" s="128">
        <v>597</v>
      </c>
      <c r="BV27" s="128">
        <f t="shared" si="68"/>
        <v>407</v>
      </c>
      <c r="BW27" s="128">
        <v>233</v>
      </c>
      <c r="BX27" s="128">
        <v>174</v>
      </c>
      <c r="BY27" s="128">
        <f t="shared" si="69"/>
        <v>469</v>
      </c>
      <c r="BZ27" s="128">
        <v>241</v>
      </c>
      <c r="CA27" s="128">
        <v>228</v>
      </c>
      <c r="CB27" s="128">
        <f t="shared" si="70"/>
        <v>480</v>
      </c>
      <c r="CC27" s="128">
        <v>263</v>
      </c>
      <c r="CD27" s="131">
        <v>217</v>
      </c>
      <c r="CE27" s="128">
        <f t="shared" si="71"/>
        <v>659</v>
      </c>
      <c r="CF27" s="128">
        <v>313</v>
      </c>
      <c r="CG27" s="131">
        <v>346</v>
      </c>
      <c r="CH27" s="128">
        <f t="shared" si="72"/>
        <v>567</v>
      </c>
      <c r="CI27" s="128">
        <v>284</v>
      </c>
      <c r="CJ27" s="131">
        <v>283</v>
      </c>
      <c r="CK27" s="128">
        <f t="shared" si="73"/>
        <v>900</v>
      </c>
      <c r="CL27" s="128">
        <v>447</v>
      </c>
      <c r="CM27" s="131">
        <v>453</v>
      </c>
      <c r="CN27" s="128">
        <f t="shared" si="74"/>
        <v>219</v>
      </c>
      <c r="CO27" s="128">
        <v>121</v>
      </c>
      <c r="CP27" s="131">
        <v>98</v>
      </c>
      <c r="CQ27" s="128">
        <f t="shared" si="75"/>
        <v>573</v>
      </c>
      <c r="CR27" s="128">
        <v>292</v>
      </c>
      <c r="CS27" s="131">
        <v>281</v>
      </c>
      <c r="CT27" s="128">
        <f t="shared" si="76"/>
        <v>731</v>
      </c>
      <c r="CU27" s="128">
        <v>375</v>
      </c>
      <c r="CV27" s="131">
        <v>356</v>
      </c>
      <c r="CW27" s="128">
        <f t="shared" si="77"/>
        <v>492</v>
      </c>
      <c r="CX27" s="128">
        <v>239</v>
      </c>
      <c r="CY27" s="131">
        <v>253</v>
      </c>
      <c r="CZ27" s="128">
        <f t="shared" si="78"/>
        <v>638</v>
      </c>
      <c r="DA27" s="128">
        <v>298</v>
      </c>
      <c r="DB27" s="132">
        <v>340</v>
      </c>
    </row>
    <row r="28" spans="1:106" s="134" customFormat="1" ht="15" customHeight="1" x14ac:dyDescent="0.15">
      <c r="A28" s="125" t="s">
        <v>130</v>
      </c>
      <c r="B28" s="126">
        <f t="shared" ref="B28:D37" si="81">SUM(E28,H28,K28)</f>
        <v>13353</v>
      </c>
      <c r="C28" s="126">
        <f t="shared" si="81"/>
        <v>6839</v>
      </c>
      <c r="D28" s="126">
        <f t="shared" si="81"/>
        <v>6514</v>
      </c>
      <c r="E28" s="127">
        <f>SUM(F28,G28)</f>
        <v>3169</v>
      </c>
      <c r="F28" s="127">
        <f>SUM(X28,AA28,U28,O28,R28,AD28,AG28,AJ28,AM28,AP28,AS28)</f>
        <v>1660</v>
      </c>
      <c r="G28" s="127">
        <f>SUM(Y28,AB28,V28,P28,S28,AE28,AH28,AK28,AN28,AQ28,AT28)</f>
        <v>1509</v>
      </c>
      <c r="H28" s="127">
        <f t="shared" si="7"/>
        <v>5504</v>
      </c>
      <c r="I28" s="127">
        <f>SUM(AV28,AY28,BB28,BE28,BH28,BK28,BN28,BQ28,BT28,BW28,BZ28)</f>
        <v>2800</v>
      </c>
      <c r="J28" s="127">
        <f>SUM(AW28,AZ28,BC28,BF28,BI28,BL28,BO28,BR28,BU28,BX28,CA28)</f>
        <v>2704</v>
      </c>
      <c r="K28" s="127">
        <f>L28+M28</f>
        <v>4680</v>
      </c>
      <c r="L28" s="127">
        <f t="shared" ref="L28:M37" si="82">SUM(CC28,CF28,CI28,CL28,CO28,CR28,CU28,CX28,DA28)</f>
        <v>2379</v>
      </c>
      <c r="M28" s="127">
        <f t="shared" si="82"/>
        <v>2301</v>
      </c>
      <c r="N28" s="128">
        <f>SUM(O28:P28)</f>
        <v>490</v>
      </c>
      <c r="O28" s="128">
        <v>268</v>
      </c>
      <c r="P28" s="128">
        <v>222</v>
      </c>
      <c r="Q28" s="128">
        <f>SUM(R28:S28)</f>
        <v>319</v>
      </c>
      <c r="R28" s="128">
        <v>158</v>
      </c>
      <c r="S28" s="128">
        <v>161</v>
      </c>
      <c r="T28" s="128">
        <f>SUM(U28:V28)</f>
        <v>205</v>
      </c>
      <c r="U28" s="128">
        <v>108</v>
      </c>
      <c r="V28" s="128">
        <v>97</v>
      </c>
      <c r="W28" s="128">
        <f>SUM(X28:Y28)</f>
        <v>152</v>
      </c>
      <c r="X28" s="128">
        <v>89</v>
      </c>
      <c r="Y28" s="128">
        <v>63</v>
      </c>
      <c r="Z28" s="128">
        <f>SUM(AA28:AB28)</f>
        <v>78</v>
      </c>
      <c r="AA28" s="128">
        <v>37</v>
      </c>
      <c r="AB28" s="128">
        <v>41</v>
      </c>
      <c r="AC28" s="128">
        <f>SUM(AD28:AE28)</f>
        <v>84</v>
      </c>
      <c r="AD28" s="128">
        <v>46</v>
      </c>
      <c r="AE28" s="128">
        <v>38</v>
      </c>
      <c r="AF28" s="128">
        <f>SUM(AG28:AH28)</f>
        <v>227</v>
      </c>
      <c r="AG28" s="129">
        <v>134</v>
      </c>
      <c r="AH28" s="130">
        <v>93</v>
      </c>
      <c r="AI28" s="128">
        <f>SUM(AJ28:AK28)</f>
        <v>326</v>
      </c>
      <c r="AJ28" s="128">
        <v>157</v>
      </c>
      <c r="AK28" s="128">
        <v>169</v>
      </c>
      <c r="AL28" s="128">
        <f>SUM(AM28:AN28)</f>
        <v>622</v>
      </c>
      <c r="AM28" s="128">
        <v>300</v>
      </c>
      <c r="AN28" s="128">
        <v>322</v>
      </c>
      <c r="AO28" s="128">
        <f>SUM(AP28:AQ28)</f>
        <v>502</v>
      </c>
      <c r="AP28" s="128">
        <v>272</v>
      </c>
      <c r="AQ28" s="128">
        <v>230</v>
      </c>
      <c r="AR28" s="128">
        <f>SUM(AS28:AT28)</f>
        <v>164</v>
      </c>
      <c r="AS28" s="128">
        <v>91</v>
      </c>
      <c r="AT28" s="128">
        <v>73</v>
      </c>
      <c r="AU28" s="128">
        <f>SUM(AV28:AW28)</f>
        <v>451</v>
      </c>
      <c r="AV28" s="128">
        <v>227</v>
      </c>
      <c r="AW28" s="128">
        <v>224</v>
      </c>
      <c r="AX28" s="128">
        <f>SUM(AY28:AZ28)</f>
        <v>530</v>
      </c>
      <c r="AY28" s="128">
        <v>281</v>
      </c>
      <c r="AZ28" s="128">
        <v>249</v>
      </c>
      <c r="BA28" s="128">
        <f>SUM(BB28:BC28)</f>
        <v>600</v>
      </c>
      <c r="BB28" s="128">
        <v>301</v>
      </c>
      <c r="BC28" s="128">
        <v>299</v>
      </c>
      <c r="BD28" s="128">
        <f>SUM(BE28:BF28)</f>
        <v>630</v>
      </c>
      <c r="BE28" s="128">
        <v>336</v>
      </c>
      <c r="BF28" s="128">
        <v>294</v>
      </c>
      <c r="BG28" s="128">
        <f>SUM(BH28:BI28)</f>
        <v>215</v>
      </c>
      <c r="BH28" s="128">
        <v>117</v>
      </c>
      <c r="BI28" s="128">
        <v>98</v>
      </c>
      <c r="BJ28" s="128">
        <f>SUM(BK28:BL28)</f>
        <v>360</v>
      </c>
      <c r="BK28" s="128">
        <v>151</v>
      </c>
      <c r="BL28" s="128">
        <v>209</v>
      </c>
      <c r="BM28" s="128">
        <f>SUM(BN28:BO28)</f>
        <v>471</v>
      </c>
      <c r="BN28" s="128">
        <v>241</v>
      </c>
      <c r="BO28" s="128">
        <v>230</v>
      </c>
      <c r="BP28" s="128">
        <f>SUM(BQ28:BR28)</f>
        <v>393</v>
      </c>
      <c r="BQ28" s="128">
        <v>183</v>
      </c>
      <c r="BR28" s="128">
        <v>210</v>
      </c>
      <c r="BS28" s="128">
        <f>SUM(BT28:BU28)</f>
        <v>1128</v>
      </c>
      <c r="BT28" s="128">
        <v>600</v>
      </c>
      <c r="BU28" s="128">
        <v>528</v>
      </c>
      <c r="BV28" s="128">
        <f>SUM(BW28:BX28)</f>
        <v>340</v>
      </c>
      <c r="BW28" s="128">
        <v>174</v>
      </c>
      <c r="BX28" s="128">
        <v>166</v>
      </c>
      <c r="BY28" s="128">
        <f>SUM(BZ28:CA28)</f>
        <v>386</v>
      </c>
      <c r="BZ28" s="128">
        <v>189</v>
      </c>
      <c r="CA28" s="128">
        <v>197</v>
      </c>
      <c r="CB28" s="128">
        <f>SUM(CC28:CD28)</f>
        <v>472</v>
      </c>
      <c r="CC28" s="128">
        <v>241</v>
      </c>
      <c r="CD28" s="128">
        <v>231</v>
      </c>
      <c r="CE28" s="128">
        <f>SUM(CF28:CG28)</f>
        <v>568</v>
      </c>
      <c r="CF28" s="128">
        <v>287</v>
      </c>
      <c r="CG28" s="128">
        <v>281</v>
      </c>
      <c r="CH28" s="128">
        <f>SUM(CI28:CJ28)</f>
        <v>485</v>
      </c>
      <c r="CI28" s="128">
        <v>254</v>
      </c>
      <c r="CJ28" s="128">
        <v>231</v>
      </c>
      <c r="CK28" s="128">
        <f>SUM(CL28:CM28)</f>
        <v>836</v>
      </c>
      <c r="CL28" s="128">
        <v>408</v>
      </c>
      <c r="CM28" s="128">
        <v>428</v>
      </c>
      <c r="CN28" s="128">
        <f>SUM(CO28:CP28)</f>
        <v>221</v>
      </c>
      <c r="CO28" s="128">
        <v>119</v>
      </c>
      <c r="CP28" s="128">
        <v>102</v>
      </c>
      <c r="CQ28" s="128">
        <f>SUM(CR28:CS28)</f>
        <v>531</v>
      </c>
      <c r="CR28" s="128">
        <v>274</v>
      </c>
      <c r="CS28" s="128">
        <v>257</v>
      </c>
      <c r="CT28" s="128">
        <f>SUM(CU28:CV28)</f>
        <v>608</v>
      </c>
      <c r="CU28" s="128">
        <v>321</v>
      </c>
      <c r="CV28" s="128">
        <v>287</v>
      </c>
      <c r="CW28" s="128">
        <f>SUM(CX28:CY28)</f>
        <v>416</v>
      </c>
      <c r="CX28" s="128">
        <v>207</v>
      </c>
      <c r="CY28" s="128">
        <v>209</v>
      </c>
      <c r="CZ28" s="128">
        <f>SUM(DA28:DB28)</f>
        <v>543</v>
      </c>
      <c r="DA28" s="128">
        <v>268</v>
      </c>
      <c r="DB28" s="135">
        <v>275</v>
      </c>
    </row>
    <row r="29" spans="1:106" s="134" customFormat="1" ht="15" customHeight="1" x14ac:dyDescent="0.15">
      <c r="A29" s="125" t="s">
        <v>131</v>
      </c>
      <c r="B29" s="126">
        <f t="shared" si="81"/>
        <v>13563</v>
      </c>
      <c r="C29" s="126">
        <f t="shared" si="81"/>
        <v>6938</v>
      </c>
      <c r="D29" s="126">
        <f t="shared" si="81"/>
        <v>6625</v>
      </c>
      <c r="E29" s="127">
        <f t="shared" ref="E29:E37" si="83">SUM(F29,G29)</f>
        <v>3271</v>
      </c>
      <c r="F29" s="127">
        <f t="shared" ref="F29:G37" si="84">SUM(X29,AA29,U29,O29,R29,AD29,AG29,AJ29,AM29,AP29,AS29)</f>
        <v>1708</v>
      </c>
      <c r="G29" s="127">
        <f t="shared" si="84"/>
        <v>1563</v>
      </c>
      <c r="H29" s="127">
        <f t="shared" si="7"/>
        <v>5614</v>
      </c>
      <c r="I29" s="127">
        <f t="shared" ref="I29:J37" si="85">SUM(AV29,AY29,BB29,BE29,BH29,BK29,BN29,BQ29,BT29,BW29,BZ29)</f>
        <v>2835</v>
      </c>
      <c r="J29" s="127">
        <f t="shared" si="85"/>
        <v>2779</v>
      </c>
      <c r="K29" s="127">
        <f t="shared" ref="K29:K37" si="86">L29+M29</f>
        <v>4678</v>
      </c>
      <c r="L29" s="127">
        <f t="shared" si="82"/>
        <v>2395</v>
      </c>
      <c r="M29" s="127">
        <f t="shared" si="82"/>
        <v>2283</v>
      </c>
      <c r="N29" s="128">
        <f t="shared" ref="N29:N37" si="87">SUM(O29:P29)</f>
        <v>458</v>
      </c>
      <c r="O29" s="128">
        <v>235</v>
      </c>
      <c r="P29" s="128">
        <v>223</v>
      </c>
      <c r="Q29" s="128">
        <f t="shared" ref="Q29:Q37" si="88">SUM(R29:S29)</f>
        <v>331</v>
      </c>
      <c r="R29" s="128">
        <v>167</v>
      </c>
      <c r="S29" s="128">
        <v>164</v>
      </c>
      <c r="T29" s="128">
        <f t="shared" ref="T29:T37" si="89">SUM(U29:V29)</f>
        <v>193</v>
      </c>
      <c r="U29" s="128">
        <v>105</v>
      </c>
      <c r="V29" s="128">
        <v>88</v>
      </c>
      <c r="W29" s="128">
        <f t="shared" ref="W29:W37" si="90">SUM(X29:Y29)</f>
        <v>182</v>
      </c>
      <c r="X29" s="128">
        <v>96</v>
      </c>
      <c r="Y29" s="128">
        <v>86</v>
      </c>
      <c r="Z29" s="128">
        <f t="shared" ref="Z29:Z37" si="91">SUM(AA29:AB29)</f>
        <v>70</v>
      </c>
      <c r="AA29" s="128">
        <v>38</v>
      </c>
      <c r="AB29" s="128">
        <v>32</v>
      </c>
      <c r="AC29" s="128">
        <f t="shared" ref="AC29:AC37" si="92">SUM(AD29:AE29)</f>
        <v>83</v>
      </c>
      <c r="AD29" s="128">
        <v>52</v>
      </c>
      <c r="AE29" s="128">
        <v>31</v>
      </c>
      <c r="AF29" s="128">
        <f t="shared" ref="AF29:AF37" si="93">SUM(AG29:AH29)</f>
        <v>202</v>
      </c>
      <c r="AG29" s="129">
        <v>113</v>
      </c>
      <c r="AH29" s="130">
        <v>89</v>
      </c>
      <c r="AI29" s="128">
        <f t="shared" ref="AI29:AI37" si="94">SUM(AJ29:AK29)</f>
        <v>407</v>
      </c>
      <c r="AJ29" s="128">
        <v>167</v>
      </c>
      <c r="AK29" s="128">
        <v>240</v>
      </c>
      <c r="AL29" s="128">
        <f t="shared" ref="AL29:AL37" si="95">SUM(AM29:AN29)</f>
        <v>661</v>
      </c>
      <c r="AM29" s="128">
        <v>346</v>
      </c>
      <c r="AN29" s="128">
        <v>315</v>
      </c>
      <c r="AO29" s="128">
        <f t="shared" ref="AO29:AO37" si="96">SUM(AP29:AQ29)</f>
        <v>508</v>
      </c>
      <c r="AP29" s="128">
        <v>287</v>
      </c>
      <c r="AQ29" s="128">
        <v>221</v>
      </c>
      <c r="AR29" s="128">
        <f t="shared" ref="AR29:AR37" si="97">SUM(AS29:AT29)</f>
        <v>176</v>
      </c>
      <c r="AS29" s="128">
        <v>102</v>
      </c>
      <c r="AT29" s="128">
        <v>74</v>
      </c>
      <c r="AU29" s="128">
        <f t="shared" ref="AU29:AU37" si="98">SUM(AV29:AW29)</f>
        <v>484</v>
      </c>
      <c r="AV29" s="128">
        <v>268</v>
      </c>
      <c r="AW29" s="128">
        <v>216</v>
      </c>
      <c r="AX29" s="128">
        <f t="shared" ref="AX29:AX37" si="99">SUM(AY29:AZ29)</f>
        <v>555</v>
      </c>
      <c r="AY29" s="128">
        <v>281</v>
      </c>
      <c r="AZ29" s="128">
        <v>274</v>
      </c>
      <c r="BA29" s="128">
        <f t="shared" ref="BA29:BA37" si="100">SUM(BB29:BC29)</f>
        <v>595</v>
      </c>
      <c r="BB29" s="128">
        <v>282</v>
      </c>
      <c r="BC29" s="128">
        <v>313</v>
      </c>
      <c r="BD29" s="128">
        <f t="shared" ref="BD29:BD37" si="101">SUM(BE29:BF29)</f>
        <v>601</v>
      </c>
      <c r="BE29" s="128">
        <v>307</v>
      </c>
      <c r="BF29" s="128">
        <v>294</v>
      </c>
      <c r="BG29" s="128">
        <f t="shared" ref="BG29:BG37" si="102">SUM(BH29:BI29)</f>
        <v>220</v>
      </c>
      <c r="BH29" s="128">
        <v>123</v>
      </c>
      <c r="BI29" s="128">
        <v>97</v>
      </c>
      <c r="BJ29" s="128">
        <f t="shared" ref="BJ29:BJ37" si="103">SUM(BK29:BL29)</f>
        <v>413</v>
      </c>
      <c r="BK29" s="128">
        <v>198</v>
      </c>
      <c r="BL29" s="128">
        <v>215</v>
      </c>
      <c r="BM29" s="128">
        <f t="shared" ref="BM29:BM37" si="104">SUM(BN29:BO29)</f>
        <v>462</v>
      </c>
      <c r="BN29" s="128">
        <v>245</v>
      </c>
      <c r="BO29" s="128">
        <v>217</v>
      </c>
      <c r="BP29" s="128">
        <f t="shared" ref="BP29:BP37" si="105">SUM(BQ29:BR29)</f>
        <v>414</v>
      </c>
      <c r="BQ29" s="128">
        <v>208</v>
      </c>
      <c r="BR29" s="128">
        <v>206</v>
      </c>
      <c r="BS29" s="128">
        <f t="shared" ref="BS29:BS37" si="106">SUM(BT29:BU29)</f>
        <v>1085</v>
      </c>
      <c r="BT29" s="128">
        <v>539</v>
      </c>
      <c r="BU29" s="128">
        <v>546</v>
      </c>
      <c r="BV29" s="128">
        <f t="shared" ref="BV29:BV37" si="107">SUM(BW29:BX29)</f>
        <v>388</v>
      </c>
      <c r="BW29" s="128">
        <v>192</v>
      </c>
      <c r="BX29" s="128">
        <v>196</v>
      </c>
      <c r="BY29" s="128">
        <f t="shared" ref="BY29:BY37" si="108">SUM(BZ29:CA29)</f>
        <v>397</v>
      </c>
      <c r="BZ29" s="128">
        <v>192</v>
      </c>
      <c r="CA29" s="128">
        <v>205</v>
      </c>
      <c r="CB29" s="128">
        <f t="shared" ref="CB29:CB37" si="109">SUM(CC29:CD29)</f>
        <v>449</v>
      </c>
      <c r="CC29" s="128">
        <v>234</v>
      </c>
      <c r="CD29" s="128">
        <v>215</v>
      </c>
      <c r="CE29" s="128">
        <f t="shared" ref="CE29:CE37" si="110">SUM(CF29:CG29)</f>
        <v>537</v>
      </c>
      <c r="CF29" s="128">
        <v>275</v>
      </c>
      <c r="CG29" s="128">
        <v>262</v>
      </c>
      <c r="CH29" s="128">
        <f t="shared" ref="CH29:CH37" si="111">SUM(CI29:CJ29)</f>
        <v>419</v>
      </c>
      <c r="CI29" s="128">
        <v>226</v>
      </c>
      <c r="CJ29" s="128">
        <v>193</v>
      </c>
      <c r="CK29" s="128">
        <f t="shared" ref="CK29:CK37" si="112">SUM(CL29:CM29)</f>
        <v>836</v>
      </c>
      <c r="CL29" s="128">
        <v>401</v>
      </c>
      <c r="CM29" s="128">
        <v>435</v>
      </c>
      <c r="CN29" s="128">
        <f t="shared" ref="CN29:CN37" si="113">SUM(CO29:CP29)</f>
        <v>223</v>
      </c>
      <c r="CO29" s="128">
        <v>114</v>
      </c>
      <c r="CP29" s="128">
        <v>109</v>
      </c>
      <c r="CQ29" s="128">
        <f t="shared" ref="CQ29:CQ37" si="114">SUM(CR29:CS29)</f>
        <v>488</v>
      </c>
      <c r="CR29" s="128">
        <v>245</v>
      </c>
      <c r="CS29" s="128">
        <v>243</v>
      </c>
      <c r="CT29" s="128">
        <f t="shared" ref="CT29:CT37" si="115">SUM(CU29:CV29)</f>
        <v>635</v>
      </c>
      <c r="CU29" s="128">
        <v>327</v>
      </c>
      <c r="CV29" s="128">
        <v>308</v>
      </c>
      <c r="CW29" s="128">
        <f t="shared" ref="CW29:CW37" si="116">SUM(CX29:CY29)</f>
        <v>513</v>
      </c>
      <c r="CX29" s="128">
        <v>273</v>
      </c>
      <c r="CY29" s="128">
        <v>240</v>
      </c>
      <c r="CZ29" s="128">
        <f t="shared" ref="CZ29:CZ37" si="117">SUM(DA29:DB29)</f>
        <v>578</v>
      </c>
      <c r="DA29" s="128">
        <v>300</v>
      </c>
      <c r="DB29" s="135">
        <v>278</v>
      </c>
    </row>
    <row r="30" spans="1:106" s="134" customFormat="1" ht="15" customHeight="1" x14ac:dyDescent="0.15">
      <c r="A30" s="125" t="s">
        <v>132</v>
      </c>
      <c r="B30" s="126">
        <f t="shared" si="81"/>
        <v>13601</v>
      </c>
      <c r="C30" s="126">
        <f t="shared" si="81"/>
        <v>7031</v>
      </c>
      <c r="D30" s="126">
        <f t="shared" si="81"/>
        <v>6570</v>
      </c>
      <c r="E30" s="127">
        <f t="shared" si="83"/>
        <v>3459</v>
      </c>
      <c r="F30" s="127">
        <f t="shared" si="84"/>
        <v>1816</v>
      </c>
      <c r="G30" s="127">
        <f t="shared" si="84"/>
        <v>1643</v>
      </c>
      <c r="H30" s="127">
        <f t="shared" si="7"/>
        <v>5530</v>
      </c>
      <c r="I30" s="127">
        <f t="shared" si="85"/>
        <v>2848</v>
      </c>
      <c r="J30" s="127">
        <f t="shared" si="85"/>
        <v>2682</v>
      </c>
      <c r="K30" s="127">
        <f t="shared" si="86"/>
        <v>4612</v>
      </c>
      <c r="L30" s="127">
        <f t="shared" si="82"/>
        <v>2367</v>
      </c>
      <c r="M30" s="127">
        <f t="shared" si="82"/>
        <v>2245</v>
      </c>
      <c r="N30" s="128">
        <f t="shared" si="87"/>
        <v>507</v>
      </c>
      <c r="O30" s="128">
        <v>270</v>
      </c>
      <c r="P30" s="128">
        <v>237</v>
      </c>
      <c r="Q30" s="128">
        <f t="shared" si="88"/>
        <v>317</v>
      </c>
      <c r="R30" s="128">
        <v>167</v>
      </c>
      <c r="S30" s="128">
        <v>150</v>
      </c>
      <c r="T30" s="128">
        <f t="shared" si="89"/>
        <v>212</v>
      </c>
      <c r="U30" s="128">
        <v>133</v>
      </c>
      <c r="V30" s="128">
        <v>79</v>
      </c>
      <c r="W30" s="128">
        <f t="shared" si="90"/>
        <v>160</v>
      </c>
      <c r="X30" s="128">
        <v>83</v>
      </c>
      <c r="Y30" s="128">
        <v>77</v>
      </c>
      <c r="Z30" s="128">
        <f t="shared" si="91"/>
        <v>86</v>
      </c>
      <c r="AA30" s="128">
        <v>54</v>
      </c>
      <c r="AB30" s="128">
        <v>32</v>
      </c>
      <c r="AC30" s="128">
        <f t="shared" si="92"/>
        <v>68</v>
      </c>
      <c r="AD30" s="128">
        <v>37</v>
      </c>
      <c r="AE30" s="128">
        <v>31</v>
      </c>
      <c r="AF30" s="128">
        <f t="shared" si="93"/>
        <v>209</v>
      </c>
      <c r="AG30" s="129">
        <v>108</v>
      </c>
      <c r="AH30" s="130">
        <v>101</v>
      </c>
      <c r="AI30" s="128">
        <f t="shared" si="94"/>
        <v>452</v>
      </c>
      <c r="AJ30" s="128">
        <v>216</v>
      </c>
      <c r="AK30" s="128">
        <v>236</v>
      </c>
      <c r="AL30" s="128">
        <f t="shared" si="95"/>
        <v>744</v>
      </c>
      <c r="AM30" s="128">
        <v>366</v>
      </c>
      <c r="AN30" s="128">
        <v>378</v>
      </c>
      <c r="AO30" s="128">
        <f t="shared" si="96"/>
        <v>510</v>
      </c>
      <c r="AP30" s="128">
        <v>273</v>
      </c>
      <c r="AQ30" s="128">
        <v>237</v>
      </c>
      <c r="AR30" s="128">
        <f t="shared" si="97"/>
        <v>194</v>
      </c>
      <c r="AS30" s="128">
        <v>109</v>
      </c>
      <c r="AT30" s="128">
        <v>85</v>
      </c>
      <c r="AU30" s="128">
        <f t="shared" si="98"/>
        <v>528</v>
      </c>
      <c r="AV30" s="128">
        <v>264</v>
      </c>
      <c r="AW30" s="128">
        <v>264</v>
      </c>
      <c r="AX30" s="128">
        <f t="shared" si="99"/>
        <v>567</v>
      </c>
      <c r="AY30" s="128">
        <v>316</v>
      </c>
      <c r="AZ30" s="128">
        <v>251</v>
      </c>
      <c r="BA30" s="128">
        <f t="shared" si="100"/>
        <v>643</v>
      </c>
      <c r="BB30" s="128">
        <v>306</v>
      </c>
      <c r="BC30" s="128">
        <v>337</v>
      </c>
      <c r="BD30" s="128">
        <f t="shared" si="101"/>
        <v>579</v>
      </c>
      <c r="BE30" s="128">
        <v>302</v>
      </c>
      <c r="BF30" s="128">
        <v>277</v>
      </c>
      <c r="BG30" s="128">
        <f t="shared" si="102"/>
        <v>206</v>
      </c>
      <c r="BH30" s="128">
        <v>114</v>
      </c>
      <c r="BI30" s="128">
        <v>92</v>
      </c>
      <c r="BJ30" s="128">
        <f t="shared" si="103"/>
        <v>382</v>
      </c>
      <c r="BK30" s="128">
        <v>222</v>
      </c>
      <c r="BL30" s="128">
        <v>160</v>
      </c>
      <c r="BM30" s="128">
        <f t="shared" si="104"/>
        <v>470</v>
      </c>
      <c r="BN30" s="128">
        <v>234</v>
      </c>
      <c r="BO30" s="128">
        <v>236</v>
      </c>
      <c r="BP30" s="128">
        <f t="shared" si="105"/>
        <v>437</v>
      </c>
      <c r="BQ30" s="128">
        <v>224</v>
      </c>
      <c r="BR30" s="128">
        <v>213</v>
      </c>
      <c r="BS30" s="128">
        <f t="shared" si="106"/>
        <v>963</v>
      </c>
      <c r="BT30" s="128">
        <v>492</v>
      </c>
      <c r="BU30" s="128">
        <v>471</v>
      </c>
      <c r="BV30" s="128">
        <f t="shared" si="107"/>
        <v>329</v>
      </c>
      <c r="BW30" s="128">
        <v>160</v>
      </c>
      <c r="BX30" s="128">
        <v>169</v>
      </c>
      <c r="BY30" s="128">
        <f t="shared" si="108"/>
        <v>426</v>
      </c>
      <c r="BZ30" s="128">
        <v>214</v>
      </c>
      <c r="CA30" s="128">
        <v>212</v>
      </c>
      <c r="CB30" s="128">
        <f t="shared" si="109"/>
        <v>449</v>
      </c>
      <c r="CC30" s="128">
        <v>232</v>
      </c>
      <c r="CD30" s="128">
        <v>217</v>
      </c>
      <c r="CE30" s="128">
        <f t="shared" si="110"/>
        <v>534</v>
      </c>
      <c r="CF30" s="128">
        <v>271</v>
      </c>
      <c r="CG30" s="128">
        <v>263</v>
      </c>
      <c r="CH30" s="128">
        <f t="shared" si="111"/>
        <v>471</v>
      </c>
      <c r="CI30" s="128">
        <v>252</v>
      </c>
      <c r="CJ30" s="128">
        <v>219</v>
      </c>
      <c r="CK30" s="128">
        <f t="shared" si="112"/>
        <v>822</v>
      </c>
      <c r="CL30" s="128">
        <v>401</v>
      </c>
      <c r="CM30" s="128">
        <v>421</v>
      </c>
      <c r="CN30" s="128">
        <f t="shared" si="113"/>
        <v>242</v>
      </c>
      <c r="CO30" s="128">
        <v>121</v>
      </c>
      <c r="CP30" s="128">
        <v>121</v>
      </c>
      <c r="CQ30" s="128">
        <f t="shared" si="114"/>
        <v>512</v>
      </c>
      <c r="CR30" s="128">
        <v>281</v>
      </c>
      <c r="CS30" s="128">
        <v>231</v>
      </c>
      <c r="CT30" s="128">
        <f t="shared" si="115"/>
        <v>628</v>
      </c>
      <c r="CU30" s="128">
        <v>321</v>
      </c>
      <c r="CV30" s="128">
        <v>307</v>
      </c>
      <c r="CW30" s="128">
        <f t="shared" si="116"/>
        <v>421</v>
      </c>
      <c r="CX30" s="128">
        <v>220</v>
      </c>
      <c r="CY30" s="128">
        <v>201</v>
      </c>
      <c r="CZ30" s="128">
        <f t="shared" si="117"/>
        <v>533</v>
      </c>
      <c r="DA30" s="128">
        <v>268</v>
      </c>
      <c r="DB30" s="135">
        <v>265</v>
      </c>
    </row>
    <row r="31" spans="1:106" s="134" customFormat="1" ht="15" customHeight="1" x14ac:dyDescent="0.15">
      <c r="A31" s="125" t="s">
        <v>133</v>
      </c>
      <c r="B31" s="126">
        <f t="shared" si="81"/>
        <v>13508</v>
      </c>
      <c r="C31" s="126">
        <f t="shared" si="81"/>
        <v>6878</v>
      </c>
      <c r="D31" s="126">
        <f t="shared" si="81"/>
        <v>6630</v>
      </c>
      <c r="E31" s="127">
        <f t="shared" si="83"/>
        <v>3511</v>
      </c>
      <c r="F31" s="127">
        <f t="shared" si="84"/>
        <v>1854</v>
      </c>
      <c r="G31" s="127">
        <f t="shared" si="84"/>
        <v>1657</v>
      </c>
      <c r="H31" s="127">
        <f t="shared" si="7"/>
        <v>5483</v>
      </c>
      <c r="I31" s="127">
        <f t="shared" si="85"/>
        <v>2796</v>
      </c>
      <c r="J31" s="127">
        <f t="shared" si="85"/>
        <v>2687</v>
      </c>
      <c r="K31" s="127">
        <f t="shared" si="86"/>
        <v>4514</v>
      </c>
      <c r="L31" s="127">
        <f t="shared" si="82"/>
        <v>2228</v>
      </c>
      <c r="M31" s="127">
        <f t="shared" si="82"/>
        <v>2286</v>
      </c>
      <c r="N31" s="128">
        <f t="shared" si="87"/>
        <v>511</v>
      </c>
      <c r="O31" s="128">
        <v>277</v>
      </c>
      <c r="P31" s="128">
        <v>234</v>
      </c>
      <c r="Q31" s="128">
        <f t="shared" si="88"/>
        <v>350</v>
      </c>
      <c r="R31" s="128">
        <v>196</v>
      </c>
      <c r="S31" s="128">
        <v>154</v>
      </c>
      <c r="T31" s="128">
        <f t="shared" si="89"/>
        <v>237</v>
      </c>
      <c r="U31" s="128">
        <v>136</v>
      </c>
      <c r="V31" s="128">
        <v>101</v>
      </c>
      <c r="W31" s="128">
        <f t="shared" si="90"/>
        <v>168</v>
      </c>
      <c r="X31" s="128">
        <v>88</v>
      </c>
      <c r="Y31" s="128">
        <v>80</v>
      </c>
      <c r="Z31" s="128">
        <f t="shared" si="91"/>
        <v>82</v>
      </c>
      <c r="AA31" s="128">
        <v>41</v>
      </c>
      <c r="AB31" s="128">
        <v>41</v>
      </c>
      <c r="AC31" s="128">
        <f t="shared" si="92"/>
        <v>102</v>
      </c>
      <c r="AD31" s="128">
        <v>52</v>
      </c>
      <c r="AE31" s="128">
        <v>50</v>
      </c>
      <c r="AF31" s="128">
        <f t="shared" si="93"/>
        <v>223</v>
      </c>
      <c r="AG31" s="129">
        <v>132</v>
      </c>
      <c r="AH31" s="130">
        <v>91</v>
      </c>
      <c r="AI31" s="128">
        <f t="shared" si="94"/>
        <v>470</v>
      </c>
      <c r="AJ31" s="128">
        <v>246</v>
      </c>
      <c r="AK31" s="128">
        <v>224</v>
      </c>
      <c r="AL31" s="128">
        <f t="shared" si="95"/>
        <v>636</v>
      </c>
      <c r="AM31" s="128">
        <v>318</v>
      </c>
      <c r="AN31" s="128">
        <v>318</v>
      </c>
      <c r="AO31" s="128">
        <f t="shared" si="96"/>
        <v>521</v>
      </c>
      <c r="AP31" s="128">
        <v>253</v>
      </c>
      <c r="AQ31" s="128">
        <v>268</v>
      </c>
      <c r="AR31" s="128">
        <f t="shared" si="97"/>
        <v>211</v>
      </c>
      <c r="AS31" s="128">
        <v>115</v>
      </c>
      <c r="AT31" s="128">
        <v>96</v>
      </c>
      <c r="AU31" s="128">
        <f t="shared" si="98"/>
        <v>465</v>
      </c>
      <c r="AV31" s="128">
        <v>241</v>
      </c>
      <c r="AW31" s="128">
        <v>224</v>
      </c>
      <c r="AX31" s="128">
        <f t="shared" si="99"/>
        <v>575</v>
      </c>
      <c r="AY31" s="128">
        <v>280</v>
      </c>
      <c r="AZ31" s="128">
        <v>295</v>
      </c>
      <c r="BA31" s="128">
        <f t="shared" si="100"/>
        <v>688</v>
      </c>
      <c r="BB31" s="128">
        <v>345</v>
      </c>
      <c r="BC31" s="128">
        <v>343</v>
      </c>
      <c r="BD31" s="128">
        <f t="shared" si="101"/>
        <v>553</v>
      </c>
      <c r="BE31" s="128">
        <v>279</v>
      </c>
      <c r="BF31" s="128">
        <v>274</v>
      </c>
      <c r="BG31" s="128">
        <f t="shared" si="102"/>
        <v>253</v>
      </c>
      <c r="BH31" s="128">
        <v>125</v>
      </c>
      <c r="BI31" s="128">
        <v>128</v>
      </c>
      <c r="BJ31" s="128">
        <f t="shared" si="103"/>
        <v>471</v>
      </c>
      <c r="BK31" s="128">
        <v>298</v>
      </c>
      <c r="BL31" s="128">
        <v>173</v>
      </c>
      <c r="BM31" s="128">
        <f t="shared" si="104"/>
        <v>432</v>
      </c>
      <c r="BN31" s="128">
        <v>209</v>
      </c>
      <c r="BO31" s="128">
        <v>223</v>
      </c>
      <c r="BP31" s="128">
        <f t="shared" si="105"/>
        <v>406</v>
      </c>
      <c r="BQ31" s="128">
        <v>200</v>
      </c>
      <c r="BR31" s="128">
        <v>206</v>
      </c>
      <c r="BS31" s="128">
        <f t="shared" si="106"/>
        <v>882</v>
      </c>
      <c r="BT31" s="128">
        <v>429</v>
      </c>
      <c r="BU31" s="128">
        <v>453</v>
      </c>
      <c r="BV31" s="128">
        <f t="shared" si="107"/>
        <v>349</v>
      </c>
      <c r="BW31" s="128">
        <v>180</v>
      </c>
      <c r="BX31" s="128">
        <v>169</v>
      </c>
      <c r="BY31" s="128">
        <f t="shared" si="108"/>
        <v>409</v>
      </c>
      <c r="BZ31" s="128">
        <v>210</v>
      </c>
      <c r="CA31" s="128">
        <v>199</v>
      </c>
      <c r="CB31" s="128">
        <f t="shared" si="109"/>
        <v>484</v>
      </c>
      <c r="CC31" s="128">
        <v>244</v>
      </c>
      <c r="CD31" s="128">
        <v>240</v>
      </c>
      <c r="CE31" s="128">
        <f t="shared" si="110"/>
        <v>541</v>
      </c>
      <c r="CF31" s="128">
        <v>267</v>
      </c>
      <c r="CG31" s="128">
        <v>274</v>
      </c>
      <c r="CH31" s="128">
        <f t="shared" si="111"/>
        <v>385</v>
      </c>
      <c r="CI31" s="128">
        <v>192</v>
      </c>
      <c r="CJ31" s="128">
        <v>193</v>
      </c>
      <c r="CK31" s="128">
        <f t="shared" si="112"/>
        <v>818</v>
      </c>
      <c r="CL31" s="128">
        <v>406</v>
      </c>
      <c r="CM31" s="128">
        <v>412</v>
      </c>
      <c r="CN31" s="128">
        <f t="shared" si="113"/>
        <v>231</v>
      </c>
      <c r="CO31" s="128">
        <v>109</v>
      </c>
      <c r="CP31" s="128">
        <v>122</v>
      </c>
      <c r="CQ31" s="128">
        <f t="shared" si="114"/>
        <v>485</v>
      </c>
      <c r="CR31" s="128">
        <v>246</v>
      </c>
      <c r="CS31" s="128">
        <v>239</v>
      </c>
      <c r="CT31" s="128">
        <f t="shared" si="115"/>
        <v>620</v>
      </c>
      <c r="CU31" s="128">
        <v>286</v>
      </c>
      <c r="CV31" s="128">
        <v>334</v>
      </c>
      <c r="CW31" s="128">
        <f t="shared" si="116"/>
        <v>405</v>
      </c>
      <c r="CX31" s="128">
        <v>193</v>
      </c>
      <c r="CY31" s="128">
        <v>212</v>
      </c>
      <c r="CZ31" s="128">
        <f t="shared" si="117"/>
        <v>545</v>
      </c>
      <c r="DA31" s="128">
        <v>285</v>
      </c>
      <c r="DB31" s="135">
        <v>260</v>
      </c>
    </row>
    <row r="32" spans="1:106" s="134" customFormat="1" ht="15" customHeight="1" x14ac:dyDescent="0.15">
      <c r="A32" s="125" t="s">
        <v>134</v>
      </c>
      <c r="B32" s="126">
        <f t="shared" si="81"/>
        <v>13658</v>
      </c>
      <c r="C32" s="126">
        <f t="shared" si="81"/>
        <v>7129</v>
      </c>
      <c r="D32" s="126">
        <f t="shared" si="81"/>
        <v>6529</v>
      </c>
      <c r="E32" s="127">
        <f t="shared" si="83"/>
        <v>3507</v>
      </c>
      <c r="F32" s="127">
        <f t="shared" si="84"/>
        <v>1952</v>
      </c>
      <c r="G32" s="127">
        <f t="shared" si="84"/>
        <v>1555</v>
      </c>
      <c r="H32" s="127">
        <f t="shared" si="7"/>
        <v>5567</v>
      </c>
      <c r="I32" s="127">
        <f t="shared" si="85"/>
        <v>2890</v>
      </c>
      <c r="J32" s="127">
        <f t="shared" si="85"/>
        <v>2677</v>
      </c>
      <c r="K32" s="127">
        <f t="shared" si="86"/>
        <v>4584</v>
      </c>
      <c r="L32" s="127">
        <f t="shared" si="82"/>
        <v>2287</v>
      </c>
      <c r="M32" s="127">
        <f t="shared" si="82"/>
        <v>2297</v>
      </c>
      <c r="N32" s="128">
        <f t="shared" si="87"/>
        <v>481</v>
      </c>
      <c r="O32" s="128">
        <v>281</v>
      </c>
      <c r="P32" s="128">
        <v>200</v>
      </c>
      <c r="Q32" s="128">
        <f t="shared" si="88"/>
        <v>356</v>
      </c>
      <c r="R32" s="128">
        <v>211</v>
      </c>
      <c r="S32" s="128">
        <v>145</v>
      </c>
      <c r="T32" s="128">
        <f t="shared" si="89"/>
        <v>210</v>
      </c>
      <c r="U32" s="128">
        <v>123</v>
      </c>
      <c r="V32" s="128">
        <v>87</v>
      </c>
      <c r="W32" s="128">
        <f t="shared" si="90"/>
        <v>203</v>
      </c>
      <c r="X32" s="128">
        <v>111</v>
      </c>
      <c r="Y32" s="128">
        <v>92</v>
      </c>
      <c r="Z32" s="128">
        <f t="shared" si="91"/>
        <v>81</v>
      </c>
      <c r="AA32" s="128">
        <v>46</v>
      </c>
      <c r="AB32" s="128">
        <v>35</v>
      </c>
      <c r="AC32" s="128">
        <f t="shared" si="92"/>
        <v>95</v>
      </c>
      <c r="AD32" s="128">
        <v>55</v>
      </c>
      <c r="AE32" s="128">
        <v>40</v>
      </c>
      <c r="AF32" s="128">
        <f t="shared" si="93"/>
        <v>200</v>
      </c>
      <c r="AG32" s="129">
        <v>103</v>
      </c>
      <c r="AH32" s="130">
        <v>97</v>
      </c>
      <c r="AI32" s="128">
        <f t="shared" si="94"/>
        <v>464</v>
      </c>
      <c r="AJ32" s="128">
        <v>252</v>
      </c>
      <c r="AK32" s="128">
        <v>212</v>
      </c>
      <c r="AL32" s="128">
        <f t="shared" si="95"/>
        <v>732</v>
      </c>
      <c r="AM32" s="128">
        <v>391</v>
      </c>
      <c r="AN32" s="128">
        <v>341</v>
      </c>
      <c r="AO32" s="128">
        <f t="shared" si="96"/>
        <v>479</v>
      </c>
      <c r="AP32" s="128">
        <v>274</v>
      </c>
      <c r="AQ32" s="128">
        <v>205</v>
      </c>
      <c r="AR32" s="128">
        <f t="shared" si="97"/>
        <v>206</v>
      </c>
      <c r="AS32" s="128">
        <v>105</v>
      </c>
      <c r="AT32" s="128">
        <v>101</v>
      </c>
      <c r="AU32" s="128">
        <f t="shared" si="98"/>
        <v>510</v>
      </c>
      <c r="AV32" s="128">
        <v>272</v>
      </c>
      <c r="AW32" s="128">
        <v>238</v>
      </c>
      <c r="AX32" s="128">
        <f t="shared" si="99"/>
        <v>590</v>
      </c>
      <c r="AY32" s="128">
        <v>301</v>
      </c>
      <c r="AZ32" s="128">
        <v>289</v>
      </c>
      <c r="BA32" s="128">
        <f t="shared" si="100"/>
        <v>672</v>
      </c>
      <c r="BB32" s="128">
        <v>344</v>
      </c>
      <c r="BC32" s="128">
        <v>328</v>
      </c>
      <c r="BD32" s="128">
        <f t="shared" si="101"/>
        <v>607</v>
      </c>
      <c r="BE32" s="128">
        <v>306</v>
      </c>
      <c r="BF32" s="128">
        <v>301</v>
      </c>
      <c r="BG32" s="128">
        <f t="shared" si="102"/>
        <v>247</v>
      </c>
      <c r="BH32" s="128">
        <v>134</v>
      </c>
      <c r="BI32" s="128">
        <v>113</v>
      </c>
      <c r="BJ32" s="128">
        <f t="shared" si="103"/>
        <v>471</v>
      </c>
      <c r="BK32" s="128">
        <v>275</v>
      </c>
      <c r="BL32" s="128">
        <v>196</v>
      </c>
      <c r="BM32" s="128">
        <f t="shared" si="104"/>
        <v>447</v>
      </c>
      <c r="BN32" s="128">
        <v>246</v>
      </c>
      <c r="BO32" s="128">
        <v>201</v>
      </c>
      <c r="BP32" s="128">
        <f t="shared" si="105"/>
        <v>427</v>
      </c>
      <c r="BQ32" s="128">
        <v>217</v>
      </c>
      <c r="BR32" s="128">
        <v>210</v>
      </c>
      <c r="BS32" s="128">
        <f t="shared" si="106"/>
        <v>855</v>
      </c>
      <c r="BT32" s="128">
        <v>415</v>
      </c>
      <c r="BU32" s="128">
        <v>440</v>
      </c>
      <c r="BV32" s="128">
        <f t="shared" si="107"/>
        <v>322</v>
      </c>
      <c r="BW32" s="128">
        <v>169</v>
      </c>
      <c r="BX32" s="128">
        <v>153</v>
      </c>
      <c r="BY32" s="128">
        <f t="shared" si="108"/>
        <v>419</v>
      </c>
      <c r="BZ32" s="128">
        <v>211</v>
      </c>
      <c r="CA32" s="128">
        <v>208</v>
      </c>
      <c r="CB32" s="128">
        <f t="shared" si="109"/>
        <v>473</v>
      </c>
      <c r="CC32" s="128">
        <v>240</v>
      </c>
      <c r="CD32" s="128">
        <v>233</v>
      </c>
      <c r="CE32" s="128">
        <f t="shared" si="110"/>
        <v>504</v>
      </c>
      <c r="CF32" s="128">
        <v>246</v>
      </c>
      <c r="CG32" s="128">
        <v>258</v>
      </c>
      <c r="CH32" s="128">
        <f t="shared" si="111"/>
        <v>449</v>
      </c>
      <c r="CI32" s="128">
        <v>232</v>
      </c>
      <c r="CJ32" s="128">
        <v>217</v>
      </c>
      <c r="CK32" s="128">
        <f t="shared" si="112"/>
        <v>801</v>
      </c>
      <c r="CL32" s="128">
        <v>427</v>
      </c>
      <c r="CM32" s="128">
        <v>374</v>
      </c>
      <c r="CN32" s="128">
        <f t="shared" si="113"/>
        <v>300</v>
      </c>
      <c r="CO32" s="128">
        <v>141</v>
      </c>
      <c r="CP32" s="128">
        <v>159</v>
      </c>
      <c r="CQ32" s="128">
        <f t="shared" si="114"/>
        <v>462</v>
      </c>
      <c r="CR32" s="128">
        <v>225</v>
      </c>
      <c r="CS32" s="128">
        <v>237</v>
      </c>
      <c r="CT32" s="128">
        <f t="shared" si="115"/>
        <v>653</v>
      </c>
      <c r="CU32" s="128">
        <v>301</v>
      </c>
      <c r="CV32" s="128">
        <v>352</v>
      </c>
      <c r="CW32" s="128">
        <f t="shared" si="116"/>
        <v>404</v>
      </c>
      <c r="CX32" s="128">
        <v>204</v>
      </c>
      <c r="CY32" s="128">
        <v>200</v>
      </c>
      <c r="CZ32" s="128">
        <f t="shared" si="117"/>
        <v>538</v>
      </c>
      <c r="DA32" s="128">
        <v>271</v>
      </c>
      <c r="DB32" s="135">
        <v>267</v>
      </c>
    </row>
    <row r="33" spans="1:106" s="134" customFormat="1" ht="15" customHeight="1" x14ac:dyDescent="0.15">
      <c r="A33" s="125" t="s">
        <v>135</v>
      </c>
      <c r="B33" s="126">
        <f t="shared" si="81"/>
        <v>13610</v>
      </c>
      <c r="C33" s="126">
        <f t="shared" si="81"/>
        <v>7197</v>
      </c>
      <c r="D33" s="126">
        <f t="shared" si="81"/>
        <v>6413</v>
      </c>
      <c r="E33" s="127">
        <f t="shared" si="83"/>
        <v>3455</v>
      </c>
      <c r="F33" s="127">
        <f t="shared" si="84"/>
        <v>1879</v>
      </c>
      <c r="G33" s="127">
        <f t="shared" si="84"/>
        <v>1576</v>
      </c>
      <c r="H33" s="127">
        <f t="shared" si="7"/>
        <v>5536</v>
      </c>
      <c r="I33" s="127">
        <f t="shared" si="85"/>
        <v>2921</v>
      </c>
      <c r="J33" s="127">
        <f t="shared" si="85"/>
        <v>2615</v>
      </c>
      <c r="K33" s="127">
        <f t="shared" si="86"/>
        <v>4619</v>
      </c>
      <c r="L33" s="127">
        <f t="shared" si="82"/>
        <v>2397</v>
      </c>
      <c r="M33" s="127">
        <f t="shared" si="82"/>
        <v>2222</v>
      </c>
      <c r="N33" s="128">
        <f t="shared" si="87"/>
        <v>497</v>
      </c>
      <c r="O33" s="128">
        <v>289</v>
      </c>
      <c r="P33" s="128">
        <v>208</v>
      </c>
      <c r="Q33" s="128">
        <f t="shared" si="88"/>
        <v>330</v>
      </c>
      <c r="R33" s="128">
        <v>180</v>
      </c>
      <c r="S33" s="128">
        <v>150</v>
      </c>
      <c r="T33" s="128">
        <f t="shared" si="89"/>
        <v>200</v>
      </c>
      <c r="U33" s="128">
        <v>114</v>
      </c>
      <c r="V33" s="128">
        <v>86</v>
      </c>
      <c r="W33" s="128">
        <f t="shared" si="90"/>
        <v>210</v>
      </c>
      <c r="X33" s="128">
        <v>108</v>
      </c>
      <c r="Y33" s="128">
        <v>102</v>
      </c>
      <c r="Z33" s="128">
        <f t="shared" si="91"/>
        <v>94</v>
      </c>
      <c r="AA33" s="128">
        <v>62</v>
      </c>
      <c r="AB33" s="128">
        <v>32</v>
      </c>
      <c r="AC33" s="128">
        <f t="shared" si="92"/>
        <v>89</v>
      </c>
      <c r="AD33" s="128">
        <v>52</v>
      </c>
      <c r="AE33" s="128">
        <v>37</v>
      </c>
      <c r="AF33" s="128">
        <f t="shared" si="93"/>
        <v>224</v>
      </c>
      <c r="AG33" s="129">
        <v>112</v>
      </c>
      <c r="AH33" s="130">
        <v>112</v>
      </c>
      <c r="AI33" s="128">
        <f t="shared" si="94"/>
        <v>485</v>
      </c>
      <c r="AJ33" s="128">
        <v>261</v>
      </c>
      <c r="AK33" s="128">
        <v>224</v>
      </c>
      <c r="AL33" s="128">
        <f t="shared" si="95"/>
        <v>661</v>
      </c>
      <c r="AM33" s="128">
        <v>354</v>
      </c>
      <c r="AN33" s="128">
        <v>307</v>
      </c>
      <c r="AO33" s="128">
        <f t="shared" si="96"/>
        <v>468</v>
      </c>
      <c r="AP33" s="128">
        <v>246</v>
      </c>
      <c r="AQ33" s="128">
        <v>222</v>
      </c>
      <c r="AR33" s="128">
        <f t="shared" si="97"/>
        <v>197</v>
      </c>
      <c r="AS33" s="128">
        <v>101</v>
      </c>
      <c r="AT33" s="128">
        <v>96</v>
      </c>
      <c r="AU33" s="128">
        <f t="shared" si="98"/>
        <v>526</v>
      </c>
      <c r="AV33" s="128">
        <v>274</v>
      </c>
      <c r="AW33" s="128">
        <v>252</v>
      </c>
      <c r="AX33" s="128">
        <f t="shared" si="99"/>
        <v>569</v>
      </c>
      <c r="AY33" s="128">
        <v>295</v>
      </c>
      <c r="AZ33" s="128">
        <v>274</v>
      </c>
      <c r="BA33" s="128">
        <f t="shared" si="100"/>
        <v>700</v>
      </c>
      <c r="BB33" s="128">
        <v>337</v>
      </c>
      <c r="BC33" s="128">
        <v>363</v>
      </c>
      <c r="BD33" s="128">
        <f t="shared" si="101"/>
        <v>583</v>
      </c>
      <c r="BE33" s="128">
        <v>304</v>
      </c>
      <c r="BF33" s="128">
        <v>279</v>
      </c>
      <c r="BG33" s="128">
        <f t="shared" si="102"/>
        <v>254</v>
      </c>
      <c r="BH33" s="128">
        <v>134</v>
      </c>
      <c r="BI33" s="128">
        <v>120</v>
      </c>
      <c r="BJ33" s="128">
        <f t="shared" si="103"/>
        <v>442</v>
      </c>
      <c r="BK33" s="128">
        <v>271</v>
      </c>
      <c r="BL33" s="128">
        <v>171</v>
      </c>
      <c r="BM33" s="128">
        <f t="shared" si="104"/>
        <v>411</v>
      </c>
      <c r="BN33" s="128">
        <v>213</v>
      </c>
      <c r="BO33" s="128">
        <v>198</v>
      </c>
      <c r="BP33" s="128">
        <f t="shared" si="105"/>
        <v>414</v>
      </c>
      <c r="BQ33" s="128">
        <v>228</v>
      </c>
      <c r="BR33" s="128">
        <v>186</v>
      </c>
      <c r="BS33" s="128">
        <f t="shared" si="106"/>
        <v>868</v>
      </c>
      <c r="BT33" s="128">
        <v>458</v>
      </c>
      <c r="BU33" s="128">
        <v>410</v>
      </c>
      <c r="BV33" s="128">
        <f t="shared" si="107"/>
        <v>346</v>
      </c>
      <c r="BW33" s="128">
        <v>193</v>
      </c>
      <c r="BX33" s="128">
        <v>153</v>
      </c>
      <c r="BY33" s="128">
        <f t="shared" si="108"/>
        <v>423</v>
      </c>
      <c r="BZ33" s="128">
        <v>214</v>
      </c>
      <c r="CA33" s="128">
        <v>209</v>
      </c>
      <c r="CB33" s="128">
        <f t="shared" si="109"/>
        <v>567</v>
      </c>
      <c r="CC33" s="128">
        <v>289</v>
      </c>
      <c r="CD33" s="128">
        <v>278</v>
      </c>
      <c r="CE33" s="128">
        <f t="shared" si="110"/>
        <v>487</v>
      </c>
      <c r="CF33" s="128">
        <v>244</v>
      </c>
      <c r="CG33" s="128">
        <v>243</v>
      </c>
      <c r="CH33" s="128">
        <f t="shared" si="111"/>
        <v>386</v>
      </c>
      <c r="CI33" s="128">
        <v>207</v>
      </c>
      <c r="CJ33" s="128">
        <v>179</v>
      </c>
      <c r="CK33" s="128">
        <f t="shared" si="112"/>
        <v>818</v>
      </c>
      <c r="CL33" s="128">
        <v>466</v>
      </c>
      <c r="CM33" s="128">
        <v>352</v>
      </c>
      <c r="CN33" s="128">
        <f t="shared" si="113"/>
        <v>281</v>
      </c>
      <c r="CO33" s="128">
        <v>137</v>
      </c>
      <c r="CP33" s="128">
        <v>144</v>
      </c>
      <c r="CQ33" s="128">
        <f t="shared" si="114"/>
        <v>556</v>
      </c>
      <c r="CR33" s="128">
        <v>281</v>
      </c>
      <c r="CS33" s="128">
        <v>275</v>
      </c>
      <c r="CT33" s="128">
        <f t="shared" si="115"/>
        <v>614</v>
      </c>
      <c r="CU33" s="128">
        <v>288</v>
      </c>
      <c r="CV33" s="128">
        <v>326</v>
      </c>
      <c r="CW33" s="128">
        <f t="shared" si="116"/>
        <v>384</v>
      </c>
      <c r="CX33" s="128">
        <v>191</v>
      </c>
      <c r="CY33" s="128">
        <v>193</v>
      </c>
      <c r="CZ33" s="128">
        <f t="shared" si="117"/>
        <v>526</v>
      </c>
      <c r="DA33" s="128">
        <v>294</v>
      </c>
      <c r="DB33" s="135">
        <v>232</v>
      </c>
    </row>
    <row r="34" spans="1:106" s="134" customFormat="1" ht="15" customHeight="1" x14ac:dyDescent="0.15">
      <c r="A34" s="125" t="s">
        <v>136</v>
      </c>
      <c r="B34" s="126">
        <f t="shared" si="81"/>
        <v>13220</v>
      </c>
      <c r="C34" s="126">
        <f t="shared" si="81"/>
        <v>6934</v>
      </c>
      <c r="D34" s="126">
        <f t="shared" si="81"/>
        <v>6286</v>
      </c>
      <c r="E34" s="127">
        <f t="shared" si="83"/>
        <v>3353</v>
      </c>
      <c r="F34" s="127">
        <f t="shared" si="84"/>
        <v>1828</v>
      </c>
      <c r="G34" s="127">
        <f t="shared" si="84"/>
        <v>1525</v>
      </c>
      <c r="H34" s="127">
        <f t="shared" si="7"/>
        <v>5280</v>
      </c>
      <c r="I34" s="127">
        <f t="shared" si="85"/>
        <v>2782</v>
      </c>
      <c r="J34" s="127">
        <f t="shared" si="85"/>
        <v>2498</v>
      </c>
      <c r="K34" s="127">
        <f t="shared" si="86"/>
        <v>4587</v>
      </c>
      <c r="L34" s="127">
        <f t="shared" si="82"/>
        <v>2324</v>
      </c>
      <c r="M34" s="127">
        <f t="shared" si="82"/>
        <v>2263</v>
      </c>
      <c r="N34" s="128">
        <f t="shared" si="87"/>
        <v>423</v>
      </c>
      <c r="O34" s="128">
        <v>235</v>
      </c>
      <c r="P34" s="128">
        <v>188</v>
      </c>
      <c r="Q34" s="128">
        <f t="shared" si="88"/>
        <v>346</v>
      </c>
      <c r="R34" s="128">
        <v>192</v>
      </c>
      <c r="S34" s="128">
        <v>154</v>
      </c>
      <c r="T34" s="128">
        <f t="shared" si="89"/>
        <v>225</v>
      </c>
      <c r="U34" s="128">
        <v>126</v>
      </c>
      <c r="V34" s="128">
        <v>99</v>
      </c>
      <c r="W34" s="128">
        <f t="shared" si="90"/>
        <v>175</v>
      </c>
      <c r="X34" s="128">
        <v>95</v>
      </c>
      <c r="Y34" s="128">
        <v>80</v>
      </c>
      <c r="Z34" s="128">
        <f t="shared" si="91"/>
        <v>77</v>
      </c>
      <c r="AA34" s="128">
        <v>44</v>
      </c>
      <c r="AB34" s="128">
        <v>33</v>
      </c>
      <c r="AC34" s="128">
        <f t="shared" si="92"/>
        <v>85</v>
      </c>
      <c r="AD34" s="128">
        <v>55</v>
      </c>
      <c r="AE34" s="128">
        <v>30</v>
      </c>
      <c r="AF34" s="128">
        <f t="shared" si="93"/>
        <v>218</v>
      </c>
      <c r="AG34" s="129">
        <v>127</v>
      </c>
      <c r="AH34" s="130">
        <v>91</v>
      </c>
      <c r="AI34" s="128">
        <f t="shared" si="94"/>
        <v>445</v>
      </c>
      <c r="AJ34" s="128">
        <v>246</v>
      </c>
      <c r="AK34" s="128">
        <v>199</v>
      </c>
      <c r="AL34" s="128">
        <f t="shared" si="95"/>
        <v>667</v>
      </c>
      <c r="AM34" s="128">
        <v>348</v>
      </c>
      <c r="AN34" s="128">
        <v>319</v>
      </c>
      <c r="AO34" s="128">
        <f t="shared" si="96"/>
        <v>491</v>
      </c>
      <c r="AP34" s="128">
        <v>255</v>
      </c>
      <c r="AQ34" s="128">
        <v>236</v>
      </c>
      <c r="AR34" s="128">
        <f t="shared" si="97"/>
        <v>201</v>
      </c>
      <c r="AS34" s="128">
        <v>105</v>
      </c>
      <c r="AT34" s="128">
        <v>96</v>
      </c>
      <c r="AU34" s="128">
        <f t="shared" si="98"/>
        <v>511</v>
      </c>
      <c r="AV34" s="128">
        <v>245</v>
      </c>
      <c r="AW34" s="128">
        <v>266</v>
      </c>
      <c r="AX34" s="128">
        <f t="shared" si="99"/>
        <v>611</v>
      </c>
      <c r="AY34" s="128">
        <v>348</v>
      </c>
      <c r="AZ34" s="128">
        <v>263</v>
      </c>
      <c r="BA34" s="128">
        <f t="shared" si="100"/>
        <v>620</v>
      </c>
      <c r="BB34" s="128">
        <v>304</v>
      </c>
      <c r="BC34" s="128">
        <v>316</v>
      </c>
      <c r="BD34" s="128">
        <f t="shared" si="101"/>
        <v>568</v>
      </c>
      <c r="BE34" s="128">
        <v>286</v>
      </c>
      <c r="BF34" s="128">
        <v>282</v>
      </c>
      <c r="BG34" s="128">
        <f t="shared" si="102"/>
        <v>232</v>
      </c>
      <c r="BH34" s="128">
        <v>119</v>
      </c>
      <c r="BI34" s="128">
        <v>113</v>
      </c>
      <c r="BJ34" s="128">
        <f t="shared" si="103"/>
        <v>535</v>
      </c>
      <c r="BK34" s="128">
        <v>301</v>
      </c>
      <c r="BL34" s="128">
        <v>234</v>
      </c>
      <c r="BM34" s="128">
        <f t="shared" si="104"/>
        <v>395</v>
      </c>
      <c r="BN34" s="128">
        <v>217</v>
      </c>
      <c r="BO34" s="128">
        <v>178</v>
      </c>
      <c r="BP34" s="128">
        <f t="shared" si="105"/>
        <v>392</v>
      </c>
      <c r="BQ34" s="128">
        <v>210</v>
      </c>
      <c r="BR34" s="128">
        <v>182</v>
      </c>
      <c r="BS34" s="128">
        <f t="shared" si="106"/>
        <v>683</v>
      </c>
      <c r="BT34" s="128">
        <v>349</v>
      </c>
      <c r="BU34" s="128">
        <v>334</v>
      </c>
      <c r="BV34" s="128">
        <f t="shared" si="107"/>
        <v>322</v>
      </c>
      <c r="BW34" s="128">
        <v>168</v>
      </c>
      <c r="BX34" s="128">
        <v>154</v>
      </c>
      <c r="BY34" s="128">
        <f t="shared" si="108"/>
        <v>411</v>
      </c>
      <c r="BZ34" s="128">
        <v>235</v>
      </c>
      <c r="CA34" s="128">
        <v>176</v>
      </c>
      <c r="CB34" s="128">
        <f t="shared" si="109"/>
        <v>597</v>
      </c>
      <c r="CC34" s="128">
        <v>292</v>
      </c>
      <c r="CD34" s="128">
        <v>305</v>
      </c>
      <c r="CE34" s="128">
        <f t="shared" si="110"/>
        <v>506</v>
      </c>
      <c r="CF34" s="128">
        <v>254</v>
      </c>
      <c r="CG34" s="128">
        <v>252</v>
      </c>
      <c r="CH34" s="128">
        <f t="shared" si="111"/>
        <v>367</v>
      </c>
      <c r="CI34" s="128">
        <v>184</v>
      </c>
      <c r="CJ34" s="128">
        <v>183</v>
      </c>
      <c r="CK34" s="128">
        <f t="shared" si="112"/>
        <v>744</v>
      </c>
      <c r="CL34" s="128">
        <v>391</v>
      </c>
      <c r="CM34" s="128">
        <v>353</v>
      </c>
      <c r="CN34" s="128">
        <f t="shared" si="113"/>
        <v>324</v>
      </c>
      <c r="CO34" s="128">
        <v>178</v>
      </c>
      <c r="CP34" s="128">
        <v>146</v>
      </c>
      <c r="CQ34" s="128">
        <f t="shared" si="114"/>
        <v>534</v>
      </c>
      <c r="CR34" s="128">
        <v>274</v>
      </c>
      <c r="CS34" s="128">
        <v>260</v>
      </c>
      <c r="CT34" s="128">
        <f t="shared" si="115"/>
        <v>658</v>
      </c>
      <c r="CU34" s="128">
        <v>320</v>
      </c>
      <c r="CV34" s="128">
        <v>338</v>
      </c>
      <c r="CW34" s="128">
        <f t="shared" si="116"/>
        <v>370</v>
      </c>
      <c r="CX34" s="128">
        <v>184</v>
      </c>
      <c r="CY34" s="128">
        <v>186</v>
      </c>
      <c r="CZ34" s="128">
        <f t="shared" si="117"/>
        <v>487</v>
      </c>
      <c r="DA34" s="128">
        <v>247</v>
      </c>
      <c r="DB34" s="135">
        <v>240</v>
      </c>
    </row>
    <row r="35" spans="1:106" s="134" customFormat="1" ht="15" customHeight="1" x14ac:dyDescent="0.15">
      <c r="A35" s="125" t="s">
        <v>137</v>
      </c>
      <c r="B35" s="126">
        <f t="shared" si="81"/>
        <v>13326</v>
      </c>
      <c r="C35" s="126">
        <f t="shared" si="81"/>
        <v>6936</v>
      </c>
      <c r="D35" s="126">
        <f t="shared" si="81"/>
        <v>6390</v>
      </c>
      <c r="E35" s="127">
        <f t="shared" si="83"/>
        <v>3421</v>
      </c>
      <c r="F35" s="127">
        <f t="shared" si="84"/>
        <v>1859</v>
      </c>
      <c r="G35" s="127">
        <f t="shared" si="84"/>
        <v>1562</v>
      </c>
      <c r="H35" s="127">
        <f t="shared" si="7"/>
        <v>5362</v>
      </c>
      <c r="I35" s="127">
        <f t="shared" si="85"/>
        <v>2794</v>
      </c>
      <c r="J35" s="127">
        <f t="shared" si="85"/>
        <v>2568</v>
      </c>
      <c r="K35" s="127">
        <f t="shared" si="86"/>
        <v>4543</v>
      </c>
      <c r="L35" s="127">
        <f t="shared" si="82"/>
        <v>2283</v>
      </c>
      <c r="M35" s="127">
        <f t="shared" si="82"/>
        <v>2260</v>
      </c>
      <c r="N35" s="128">
        <f t="shared" si="87"/>
        <v>427</v>
      </c>
      <c r="O35" s="128">
        <v>238</v>
      </c>
      <c r="P35" s="128">
        <v>189</v>
      </c>
      <c r="Q35" s="128">
        <f t="shared" si="88"/>
        <v>314</v>
      </c>
      <c r="R35" s="128">
        <v>185</v>
      </c>
      <c r="S35" s="128">
        <v>129</v>
      </c>
      <c r="T35" s="128">
        <f t="shared" si="89"/>
        <v>215</v>
      </c>
      <c r="U35" s="128">
        <v>110</v>
      </c>
      <c r="V35" s="128">
        <v>105</v>
      </c>
      <c r="W35" s="128">
        <f t="shared" si="90"/>
        <v>250</v>
      </c>
      <c r="X35" s="128">
        <v>132</v>
      </c>
      <c r="Y35" s="128">
        <v>118</v>
      </c>
      <c r="Z35" s="128">
        <f t="shared" si="91"/>
        <v>68</v>
      </c>
      <c r="AA35" s="128">
        <v>34</v>
      </c>
      <c r="AB35" s="128">
        <v>34</v>
      </c>
      <c r="AC35" s="128">
        <f t="shared" si="92"/>
        <v>74</v>
      </c>
      <c r="AD35" s="128">
        <v>42</v>
      </c>
      <c r="AE35" s="128">
        <v>32</v>
      </c>
      <c r="AF35" s="128">
        <f t="shared" si="93"/>
        <v>262</v>
      </c>
      <c r="AG35" s="129">
        <v>157</v>
      </c>
      <c r="AH35" s="130">
        <v>105</v>
      </c>
      <c r="AI35" s="128">
        <f t="shared" si="94"/>
        <v>488</v>
      </c>
      <c r="AJ35" s="128">
        <v>250</v>
      </c>
      <c r="AK35" s="128">
        <v>238</v>
      </c>
      <c r="AL35" s="128">
        <f t="shared" si="95"/>
        <v>681</v>
      </c>
      <c r="AM35" s="128">
        <v>367</v>
      </c>
      <c r="AN35" s="128">
        <v>314</v>
      </c>
      <c r="AO35" s="128">
        <f t="shared" si="96"/>
        <v>448</v>
      </c>
      <c r="AP35" s="128">
        <v>232</v>
      </c>
      <c r="AQ35" s="128">
        <v>216</v>
      </c>
      <c r="AR35" s="128">
        <f t="shared" si="97"/>
        <v>194</v>
      </c>
      <c r="AS35" s="128">
        <v>112</v>
      </c>
      <c r="AT35" s="128">
        <v>82</v>
      </c>
      <c r="AU35" s="128">
        <f t="shared" si="98"/>
        <v>559</v>
      </c>
      <c r="AV35" s="128">
        <v>258</v>
      </c>
      <c r="AW35" s="128">
        <v>301</v>
      </c>
      <c r="AX35" s="128">
        <f t="shared" si="99"/>
        <v>579</v>
      </c>
      <c r="AY35" s="128">
        <v>306</v>
      </c>
      <c r="AZ35" s="128">
        <v>273</v>
      </c>
      <c r="BA35" s="128">
        <f t="shared" si="100"/>
        <v>671</v>
      </c>
      <c r="BB35" s="128">
        <v>327</v>
      </c>
      <c r="BC35" s="128">
        <v>344</v>
      </c>
      <c r="BD35" s="128">
        <f t="shared" si="101"/>
        <v>596</v>
      </c>
      <c r="BE35" s="128">
        <v>321</v>
      </c>
      <c r="BF35" s="128">
        <v>275</v>
      </c>
      <c r="BG35" s="128">
        <f t="shared" si="102"/>
        <v>261</v>
      </c>
      <c r="BH35" s="128">
        <v>147</v>
      </c>
      <c r="BI35" s="128">
        <v>114</v>
      </c>
      <c r="BJ35" s="128">
        <f t="shared" si="103"/>
        <v>540</v>
      </c>
      <c r="BK35" s="128">
        <v>306</v>
      </c>
      <c r="BL35" s="128">
        <v>234</v>
      </c>
      <c r="BM35" s="128">
        <f t="shared" si="104"/>
        <v>380</v>
      </c>
      <c r="BN35" s="128">
        <v>186</v>
      </c>
      <c r="BO35" s="128">
        <v>194</v>
      </c>
      <c r="BP35" s="128">
        <f t="shared" si="105"/>
        <v>396</v>
      </c>
      <c r="BQ35" s="128">
        <v>210</v>
      </c>
      <c r="BR35" s="128">
        <v>186</v>
      </c>
      <c r="BS35" s="128">
        <f t="shared" si="106"/>
        <v>700</v>
      </c>
      <c r="BT35" s="128">
        <v>368</v>
      </c>
      <c r="BU35" s="128">
        <v>332</v>
      </c>
      <c r="BV35" s="128">
        <f t="shared" si="107"/>
        <v>304</v>
      </c>
      <c r="BW35" s="128">
        <v>162</v>
      </c>
      <c r="BX35" s="128">
        <v>142</v>
      </c>
      <c r="BY35" s="128">
        <f t="shared" si="108"/>
        <v>376</v>
      </c>
      <c r="BZ35" s="128">
        <v>203</v>
      </c>
      <c r="CA35" s="128">
        <v>173</v>
      </c>
      <c r="CB35" s="128">
        <f t="shared" si="109"/>
        <v>621</v>
      </c>
      <c r="CC35" s="128">
        <v>335</v>
      </c>
      <c r="CD35" s="128">
        <v>286</v>
      </c>
      <c r="CE35" s="128">
        <f t="shared" si="110"/>
        <v>485</v>
      </c>
      <c r="CF35" s="128">
        <v>256</v>
      </c>
      <c r="CG35" s="128">
        <v>229</v>
      </c>
      <c r="CH35" s="128">
        <f t="shared" si="111"/>
        <v>366</v>
      </c>
      <c r="CI35" s="128">
        <v>186</v>
      </c>
      <c r="CJ35" s="128">
        <v>180</v>
      </c>
      <c r="CK35" s="128">
        <f t="shared" si="112"/>
        <v>696</v>
      </c>
      <c r="CL35" s="128">
        <v>346</v>
      </c>
      <c r="CM35" s="128">
        <v>350</v>
      </c>
      <c r="CN35" s="128">
        <f t="shared" si="113"/>
        <v>336</v>
      </c>
      <c r="CO35" s="128">
        <v>154</v>
      </c>
      <c r="CP35" s="128">
        <v>182</v>
      </c>
      <c r="CQ35" s="128">
        <f t="shared" si="114"/>
        <v>571</v>
      </c>
      <c r="CR35" s="128">
        <v>279</v>
      </c>
      <c r="CS35" s="128">
        <v>292</v>
      </c>
      <c r="CT35" s="128">
        <f t="shared" si="115"/>
        <v>647</v>
      </c>
      <c r="CU35" s="128">
        <v>316</v>
      </c>
      <c r="CV35" s="128">
        <v>331</v>
      </c>
      <c r="CW35" s="128">
        <f t="shared" si="116"/>
        <v>321</v>
      </c>
      <c r="CX35" s="128">
        <v>166</v>
      </c>
      <c r="CY35" s="128">
        <v>155</v>
      </c>
      <c r="CZ35" s="128">
        <f t="shared" si="117"/>
        <v>500</v>
      </c>
      <c r="DA35" s="128">
        <v>245</v>
      </c>
      <c r="DB35" s="135">
        <v>255</v>
      </c>
    </row>
    <row r="36" spans="1:106" s="133" customFormat="1" ht="15" customHeight="1" x14ac:dyDescent="0.15">
      <c r="A36" s="125" t="s">
        <v>138</v>
      </c>
      <c r="B36" s="126">
        <f t="shared" si="81"/>
        <v>12885</v>
      </c>
      <c r="C36" s="126">
        <f t="shared" si="81"/>
        <v>6687</v>
      </c>
      <c r="D36" s="126">
        <f t="shared" si="81"/>
        <v>6198</v>
      </c>
      <c r="E36" s="127">
        <f t="shared" si="83"/>
        <v>3185</v>
      </c>
      <c r="F36" s="127">
        <f t="shared" si="84"/>
        <v>1751</v>
      </c>
      <c r="G36" s="127">
        <f t="shared" si="84"/>
        <v>1434</v>
      </c>
      <c r="H36" s="127">
        <f t="shared" si="7"/>
        <v>5220</v>
      </c>
      <c r="I36" s="127">
        <f t="shared" si="85"/>
        <v>2709</v>
      </c>
      <c r="J36" s="127">
        <f t="shared" si="85"/>
        <v>2511</v>
      </c>
      <c r="K36" s="127">
        <f t="shared" si="86"/>
        <v>4480</v>
      </c>
      <c r="L36" s="127">
        <f t="shared" si="82"/>
        <v>2227</v>
      </c>
      <c r="M36" s="127">
        <f t="shared" si="82"/>
        <v>2253</v>
      </c>
      <c r="N36" s="128">
        <f t="shared" si="87"/>
        <v>412</v>
      </c>
      <c r="O36" s="128">
        <v>242</v>
      </c>
      <c r="P36" s="128">
        <v>170</v>
      </c>
      <c r="Q36" s="128">
        <f t="shared" si="88"/>
        <v>284</v>
      </c>
      <c r="R36" s="128">
        <v>162</v>
      </c>
      <c r="S36" s="128">
        <v>122</v>
      </c>
      <c r="T36" s="128">
        <f t="shared" si="89"/>
        <v>205</v>
      </c>
      <c r="U36" s="128">
        <v>116</v>
      </c>
      <c r="V36" s="128">
        <v>89</v>
      </c>
      <c r="W36" s="128">
        <f t="shared" si="90"/>
        <v>255</v>
      </c>
      <c r="X36" s="128">
        <v>123</v>
      </c>
      <c r="Y36" s="128">
        <v>132</v>
      </c>
      <c r="Z36" s="128">
        <f t="shared" si="91"/>
        <v>86</v>
      </c>
      <c r="AA36" s="128">
        <v>48</v>
      </c>
      <c r="AB36" s="128">
        <v>38</v>
      </c>
      <c r="AC36" s="128">
        <f t="shared" si="92"/>
        <v>85</v>
      </c>
      <c r="AD36" s="128">
        <v>52</v>
      </c>
      <c r="AE36" s="128">
        <v>33</v>
      </c>
      <c r="AF36" s="128">
        <f t="shared" si="93"/>
        <v>255</v>
      </c>
      <c r="AG36" s="129">
        <v>152</v>
      </c>
      <c r="AH36" s="130">
        <v>103</v>
      </c>
      <c r="AI36" s="128">
        <f t="shared" si="94"/>
        <v>426</v>
      </c>
      <c r="AJ36" s="128">
        <v>228</v>
      </c>
      <c r="AK36" s="128">
        <v>198</v>
      </c>
      <c r="AL36" s="128">
        <f t="shared" si="95"/>
        <v>609</v>
      </c>
      <c r="AM36" s="128">
        <v>319</v>
      </c>
      <c r="AN36" s="128">
        <v>290</v>
      </c>
      <c r="AO36" s="128">
        <f t="shared" si="96"/>
        <v>386</v>
      </c>
      <c r="AP36" s="128">
        <v>203</v>
      </c>
      <c r="AQ36" s="128">
        <v>183</v>
      </c>
      <c r="AR36" s="128">
        <f t="shared" si="97"/>
        <v>182</v>
      </c>
      <c r="AS36" s="128">
        <v>106</v>
      </c>
      <c r="AT36" s="128">
        <v>76</v>
      </c>
      <c r="AU36" s="128">
        <f t="shared" si="98"/>
        <v>544</v>
      </c>
      <c r="AV36" s="128">
        <v>264</v>
      </c>
      <c r="AW36" s="128">
        <v>280</v>
      </c>
      <c r="AX36" s="128">
        <f t="shared" si="99"/>
        <v>623</v>
      </c>
      <c r="AY36" s="128">
        <v>313</v>
      </c>
      <c r="AZ36" s="128">
        <v>310</v>
      </c>
      <c r="BA36" s="128">
        <f t="shared" si="100"/>
        <v>654</v>
      </c>
      <c r="BB36" s="128">
        <v>300</v>
      </c>
      <c r="BC36" s="128">
        <v>354</v>
      </c>
      <c r="BD36" s="128">
        <f t="shared" si="101"/>
        <v>586</v>
      </c>
      <c r="BE36" s="128">
        <v>318</v>
      </c>
      <c r="BF36" s="128">
        <v>268</v>
      </c>
      <c r="BG36" s="128">
        <f t="shared" si="102"/>
        <v>278</v>
      </c>
      <c r="BH36" s="128">
        <v>151</v>
      </c>
      <c r="BI36" s="128">
        <v>127</v>
      </c>
      <c r="BJ36" s="128">
        <f t="shared" si="103"/>
        <v>473</v>
      </c>
      <c r="BK36" s="128">
        <v>290</v>
      </c>
      <c r="BL36" s="128">
        <v>183</v>
      </c>
      <c r="BM36" s="128">
        <f t="shared" si="104"/>
        <v>381</v>
      </c>
      <c r="BN36" s="128">
        <v>205</v>
      </c>
      <c r="BO36" s="128">
        <v>176</v>
      </c>
      <c r="BP36" s="128">
        <f t="shared" si="105"/>
        <v>370</v>
      </c>
      <c r="BQ36" s="128">
        <v>203</v>
      </c>
      <c r="BR36" s="128">
        <v>167</v>
      </c>
      <c r="BS36" s="128">
        <f t="shared" si="106"/>
        <v>674</v>
      </c>
      <c r="BT36" s="128">
        <v>329</v>
      </c>
      <c r="BU36" s="128">
        <v>345</v>
      </c>
      <c r="BV36" s="128">
        <f t="shared" si="107"/>
        <v>282</v>
      </c>
      <c r="BW36" s="128">
        <v>145</v>
      </c>
      <c r="BX36" s="128">
        <v>137</v>
      </c>
      <c r="BY36" s="128">
        <f t="shared" si="108"/>
        <v>355</v>
      </c>
      <c r="BZ36" s="128">
        <v>191</v>
      </c>
      <c r="CA36" s="128">
        <v>164</v>
      </c>
      <c r="CB36" s="128">
        <f t="shared" si="109"/>
        <v>635</v>
      </c>
      <c r="CC36" s="128">
        <v>352</v>
      </c>
      <c r="CD36" s="128">
        <v>283</v>
      </c>
      <c r="CE36" s="128">
        <f t="shared" si="110"/>
        <v>417</v>
      </c>
      <c r="CF36" s="128">
        <v>199</v>
      </c>
      <c r="CG36" s="128">
        <v>218</v>
      </c>
      <c r="CH36" s="128">
        <f t="shared" si="111"/>
        <v>360</v>
      </c>
      <c r="CI36" s="128">
        <v>194</v>
      </c>
      <c r="CJ36" s="128">
        <v>166</v>
      </c>
      <c r="CK36" s="128">
        <f t="shared" si="112"/>
        <v>669</v>
      </c>
      <c r="CL36" s="128">
        <v>325</v>
      </c>
      <c r="CM36" s="128">
        <v>344</v>
      </c>
      <c r="CN36" s="128">
        <f t="shared" si="113"/>
        <v>327</v>
      </c>
      <c r="CO36" s="128">
        <v>157</v>
      </c>
      <c r="CP36" s="128">
        <v>170</v>
      </c>
      <c r="CQ36" s="128">
        <f t="shared" si="114"/>
        <v>589</v>
      </c>
      <c r="CR36" s="128">
        <v>292</v>
      </c>
      <c r="CS36" s="128">
        <v>297</v>
      </c>
      <c r="CT36" s="128">
        <f t="shared" si="115"/>
        <v>642</v>
      </c>
      <c r="CU36" s="128">
        <v>309</v>
      </c>
      <c r="CV36" s="128">
        <v>333</v>
      </c>
      <c r="CW36" s="128">
        <f t="shared" si="116"/>
        <v>337</v>
      </c>
      <c r="CX36" s="128">
        <v>160</v>
      </c>
      <c r="CY36" s="128">
        <v>177</v>
      </c>
      <c r="CZ36" s="128">
        <f t="shared" si="117"/>
        <v>504</v>
      </c>
      <c r="DA36" s="128">
        <v>239</v>
      </c>
      <c r="DB36" s="135">
        <v>265</v>
      </c>
    </row>
    <row r="37" spans="1:106" s="134" customFormat="1" ht="15" customHeight="1" x14ac:dyDescent="0.15">
      <c r="A37" s="125" t="s">
        <v>139</v>
      </c>
      <c r="B37" s="126">
        <f t="shared" si="81"/>
        <v>11529</v>
      </c>
      <c r="C37" s="126">
        <f t="shared" si="81"/>
        <v>5914</v>
      </c>
      <c r="D37" s="126">
        <f t="shared" si="81"/>
        <v>5615</v>
      </c>
      <c r="E37" s="127">
        <f t="shared" si="83"/>
        <v>2897</v>
      </c>
      <c r="F37" s="127">
        <f t="shared" si="84"/>
        <v>1614</v>
      </c>
      <c r="G37" s="127">
        <f t="shared" si="84"/>
        <v>1283</v>
      </c>
      <c r="H37" s="127">
        <f t="shared" si="7"/>
        <v>4657</v>
      </c>
      <c r="I37" s="127">
        <f t="shared" si="85"/>
        <v>2374</v>
      </c>
      <c r="J37" s="127">
        <f t="shared" si="85"/>
        <v>2283</v>
      </c>
      <c r="K37" s="127">
        <f t="shared" si="86"/>
        <v>3975</v>
      </c>
      <c r="L37" s="127">
        <f t="shared" si="82"/>
        <v>1926</v>
      </c>
      <c r="M37" s="127">
        <f t="shared" si="82"/>
        <v>2049</v>
      </c>
      <c r="N37" s="128">
        <f t="shared" si="87"/>
        <v>378</v>
      </c>
      <c r="O37" s="128">
        <v>214</v>
      </c>
      <c r="P37" s="128">
        <v>164</v>
      </c>
      <c r="Q37" s="128">
        <f t="shared" si="88"/>
        <v>253</v>
      </c>
      <c r="R37" s="128">
        <v>133</v>
      </c>
      <c r="S37" s="128">
        <v>120</v>
      </c>
      <c r="T37" s="128">
        <f t="shared" si="89"/>
        <v>192</v>
      </c>
      <c r="U37" s="128">
        <v>115</v>
      </c>
      <c r="V37" s="128">
        <v>77</v>
      </c>
      <c r="W37" s="128">
        <f t="shared" si="90"/>
        <v>243</v>
      </c>
      <c r="X37" s="128">
        <v>118</v>
      </c>
      <c r="Y37" s="128">
        <v>125</v>
      </c>
      <c r="Z37" s="128">
        <f t="shared" si="91"/>
        <v>73</v>
      </c>
      <c r="AA37" s="128">
        <v>44</v>
      </c>
      <c r="AB37" s="128">
        <v>29</v>
      </c>
      <c r="AC37" s="128">
        <f t="shared" si="92"/>
        <v>72</v>
      </c>
      <c r="AD37" s="128">
        <v>45</v>
      </c>
      <c r="AE37" s="128">
        <v>27</v>
      </c>
      <c r="AF37" s="128">
        <f t="shared" si="93"/>
        <v>206</v>
      </c>
      <c r="AG37" s="129">
        <v>116</v>
      </c>
      <c r="AH37" s="130">
        <v>90</v>
      </c>
      <c r="AI37" s="128">
        <f t="shared" si="94"/>
        <v>324</v>
      </c>
      <c r="AJ37" s="128">
        <v>188</v>
      </c>
      <c r="AK37" s="128">
        <v>136</v>
      </c>
      <c r="AL37" s="128">
        <f t="shared" si="95"/>
        <v>613</v>
      </c>
      <c r="AM37" s="128">
        <v>331</v>
      </c>
      <c r="AN37" s="128">
        <v>282</v>
      </c>
      <c r="AO37" s="128">
        <f t="shared" si="96"/>
        <v>393</v>
      </c>
      <c r="AP37" s="128">
        <v>225</v>
      </c>
      <c r="AQ37" s="128">
        <v>168</v>
      </c>
      <c r="AR37" s="128">
        <f t="shared" si="97"/>
        <v>150</v>
      </c>
      <c r="AS37" s="128">
        <v>85</v>
      </c>
      <c r="AT37" s="128">
        <v>65</v>
      </c>
      <c r="AU37" s="128">
        <f t="shared" si="98"/>
        <v>531</v>
      </c>
      <c r="AV37" s="128">
        <v>269</v>
      </c>
      <c r="AW37" s="128">
        <v>262</v>
      </c>
      <c r="AX37" s="128">
        <f t="shared" si="99"/>
        <v>553</v>
      </c>
      <c r="AY37" s="128">
        <v>306</v>
      </c>
      <c r="AZ37" s="128">
        <v>247</v>
      </c>
      <c r="BA37" s="128">
        <f t="shared" si="100"/>
        <v>635</v>
      </c>
      <c r="BB37" s="128">
        <v>318</v>
      </c>
      <c r="BC37" s="128">
        <v>317</v>
      </c>
      <c r="BD37" s="128">
        <f t="shared" si="101"/>
        <v>507</v>
      </c>
      <c r="BE37" s="128">
        <v>265</v>
      </c>
      <c r="BF37" s="128">
        <v>242</v>
      </c>
      <c r="BG37" s="128">
        <f t="shared" si="102"/>
        <v>232</v>
      </c>
      <c r="BH37" s="128">
        <v>117</v>
      </c>
      <c r="BI37" s="128">
        <v>115</v>
      </c>
      <c r="BJ37" s="128">
        <f t="shared" si="103"/>
        <v>405</v>
      </c>
      <c r="BK37" s="128">
        <v>207</v>
      </c>
      <c r="BL37" s="128">
        <v>198</v>
      </c>
      <c r="BM37" s="128">
        <f t="shared" si="104"/>
        <v>313</v>
      </c>
      <c r="BN37" s="128">
        <v>157</v>
      </c>
      <c r="BO37" s="128">
        <v>156</v>
      </c>
      <c r="BP37" s="128">
        <f t="shared" si="105"/>
        <v>336</v>
      </c>
      <c r="BQ37" s="128">
        <v>175</v>
      </c>
      <c r="BR37" s="128">
        <v>161</v>
      </c>
      <c r="BS37" s="128">
        <f t="shared" si="106"/>
        <v>564</v>
      </c>
      <c r="BT37" s="128">
        <v>269</v>
      </c>
      <c r="BU37" s="128">
        <v>295</v>
      </c>
      <c r="BV37" s="128">
        <f t="shared" si="107"/>
        <v>270</v>
      </c>
      <c r="BW37" s="128">
        <v>143</v>
      </c>
      <c r="BX37" s="128">
        <v>127</v>
      </c>
      <c r="BY37" s="128">
        <f t="shared" si="108"/>
        <v>311</v>
      </c>
      <c r="BZ37" s="128">
        <v>148</v>
      </c>
      <c r="CA37" s="128">
        <v>163</v>
      </c>
      <c r="CB37" s="128">
        <f t="shared" si="109"/>
        <v>610</v>
      </c>
      <c r="CC37" s="128">
        <v>328</v>
      </c>
      <c r="CD37" s="128">
        <v>282</v>
      </c>
      <c r="CE37" s="128">
        <f t="shared" si="110"/>
        <v>435</v>
      </c>
      <c r="CF37" s="128">
        <v>204</v>
      </c>
      <c r="CG37" s="128">
        <v>231</v>
      </c>
      <c r="CH37" s="128">
        <f t="shared" si="111"/>
        <v>317</v>
      </c>
      <c r="CI37" s="128">
        <v>156</v>
      </c>
      <c r="CJ37" s="128">
        <v>161</v>
      </c>
      <c r="CK37" s="128">
        <f t="shared" si="112"/>
        <v>528</v>
      </c>
      <c r="CL37" s="128">
        <v>251</v>
      </c>
      <c r="CM37" s="128">
        <v>277</v>
      </c>
      <c r="CN37" s="128">
        <f t="shared" si="113"/>
        <v>300</v>
      </c>
      <c r="CO37" s="128">
        <v>144</v>
      </c>
      <c r="CP37" s="128">
        <v>156</v>
      </c>
      <c r="CQ37" s="128">
        <f t="shared" si="114"/>
        <v>517</v>
      </c>
      <c r="CR37" s="128">
        <v>253</v>
      </c>
      <c r="CS37" s="128">
        <v>264</v>
      </c>
      <c r="CT37" s="128">
        <f t="shared" si="115"/>
        <v>577</v>
      </c>
      <c r="CU37" s="128">
        <v>266</v>
      </c>
      <c r="CV37" s="128">
        <v>311</v>
      </c>
      <c r="CW37" s="128">
        <f t="shared" si="116"/>
        <v>292</v>
      </c>
      <c r="CX37" s="128">
        <v>136</v>
      </c>
      <c r="CY37" s="128">
        <v>156</v>
      </c>
      <c r="CZ37" s="128">
        <f t="shared" si="117"/>
        <v>399</v>
      </c>
      <c r="DA37" s="128">
        <v>188</v>
      </c>
      <c r="DB37" s="135">
        <v>211</v>
      </c>
    </row>
    <row r="38" spans="1:106" s="134" customFormat="1" ht="15" customHeight="1" x14ac:dyDescent="0.15">
      <c r="A38" s="152" t="s">
        <v>228</v>
      </c>
      <c r="B38" s="153">
        <f>SUM(B39:B48)</f>
        <v>149477</v>
      </c>
      <c r="C38" s="153">
        <f t="shared" ref="C38:BN38" si="118">SUM(C39:C48)</f>
        <v>73528</v>
      </c>
      <c r="D38" s="153">
        <f t="shared" si="118"/>
        <v>75949</v>
      </c>
      <c r="E38" s="153">
        <f t="shared" si="118"/>
        <v>34881</v>
      </c>
      <c r="F38" s="153">
        <f t="shared" si="118"/>
        <v>18299</v>
      </c>
      <c r="G38" s="153">
        <f t="shared" si="118"/>
        <v>16582</v>
      </c>
      <c r="H38" s="153">
        <f t="shared" si="118"/>
        <v>62536</v>
      </c>
      <c r="I38" s="153">
        <f t="shared" si="118"/>
        <v>30473</v>
      </c>
      <c r="J38" s="153">
        <f t="shared" si="118"/>
        <v>32063</v>
      </c>
      <c r="K38" s="153">
        <f t="shared" si="118"/>
        <v>52060</v>
      </c>
      <c r="L38" s="153">
        <f t="shared" si="118"/>
        <v>24756</v>
      </c>
      <c r="M38" s="153">
        <f t="shared" si="118"/>
        <v>27304</v>
      </c>
      <c r="N38" s="153">
        <f t="shared" si="118"/>
        <v>4070</v>
      </c>
      <c r="O38" s="153">
        <f t="shared" si="118"/>
        <v>2172</v>
      </c>
      <c r="P38" s="153">
        <f t="shared" si="118"/>
        <v>1898</v>
      </c>
      <c r="Q38" s="153">
        <f t="shared" si="118"/>
        <v>3198</v>
      </c>
      <c r="R38" s="153">
        <f t="shared" si="118"/>
        <v>1660</v>
      </c>
      <c r="S38" s="153">
        <f t="shared" si="118"/>
        <v>1538</v>
      </c>
      <c r="T38" s="153">
        <f t="shared" si="118"/>
        <v>2414</v>
      </c>
      <c r="U38" s="153">
        <f t="shared" si="118"/>
        <v>1308</v>
      </c>
      <c r="V38" s="153">
        <f t="shared" si="118"/>
        <v>1106</v>
      </c>
      <c r="W38" s="153">
        <f t="shared" si="118"/>
        <v>4320</v>
      </c>
      <c r="X38" s="153">
        <f t="shared" si="118"/>
        <v>2181</v>
      </c>
      <c r="Y38" s="153">
        <f t="shared" si="118"/>
        <v>2139</v>
      </c>
      <c r="Z38" s="153">
        <f t="shared" si="118"/>
        <v>731</v>
      </c>
      <c r="AA38" s="153">
        <f t="shared" si="118"/>
        <v>424</v>
      </c>
      <c r="AB38" s="153">
        <f t="shared" si="118"/>
        <v>307</v>
      </c>
      <c r="AC38" s="153">
        <f t="shared" si="118"/>
        <v>751</v>
      </c>
      <c r="AD38" s="153">
        <f t="shared" si="118"/>
        <v>461</v>
      </c>
      <c r="AE38" s="153">
        <f t="shared" si="118"/>
        <v>290</v>
      </c>
      <c r="AF38" s="153">
        <f t="shared" si="118"/>
        <v>2297</v>
      </c>
      <c r="AG38" s="153">
        <f t="shared" si="118"/>
        <v>1267</v>
      </c>
      <c r="AH38" s="153">
        <f t="shared" si="118"/>
        <v>1030</v>
      </c>
      <c r="AI38" s="153">
        <f t="shared" si="118"/>
        <v>3164</v>
      </c>
      <c r="AJ38" s="153">
        <f t="shared" si="118"/>
        <v>1710</v>
      </c>
      <c r="AK38" s="153">
        <f t="shared" si="118"/>
        <v>1454</v>
      </c>
      <c r="AL38" s="153">
        <f t="shared" si="118"/>
        <v>7660</v>
      </c>
      <c r="AM38" s="153">
        <f t="shared" si="118"/>
        <v>3871</v>
      </c>
      <c r="AN38" s="153">
        <f t="shared" si="118"/>
        <v>3789</v>
      </c>
      <c r="AO38" s="153">
        <f t="shared" si="118"/>
        <v>4781</v>
      </c>
      <c r="AP38" s="153">
        <f t="shared" si="118"/>
        <v>2420</v>
      </c>
      <c r="AQ38" s="153">
        <f t="shared" si="118"/>
        <v>2361</v>
      </c>
      <c r="AR38" s="153">
        <f t="shared" si="118"/>
        <v>1495</v>
      </c>
      <c r="AS38" s="153">
        <f t="shared" si="118"/>
        <v>825</v>
      </c>
      <c r="AT38" s="153">
        <f t="shared" si="118"/>
        <v>670</v>
      </c>
      <c r="AU38" s="153">
        <f t="shared" si="118"/>
        <v>6330</v>
      </c>
      <c r="AV38" s="153">
        <f t="shared" si="118"/>
        <v>3272</v>
      </c>
      <c r="AW38" s="153">
        <f t="shared" si="118"/>
        <v>3058</v>
      </c>
      <c r="AX38" s="153">
        <f t="shared" si="118"/>
        <v>7990</v>
      </c>
      <c r="AY38" s="153">
        <f t="shared" si="118"/>
        <v>3976</v>
      </c>
      <c r="AZ38" s="153">
        <f t="shared" si="118"/>
        <v>4014</v>
      </c>
      <c r="BA38" s="153">
        <f t="shared" si="118"/>
        <v>8363</v>
      </c>
      <c r="BB38" s="153">
        <f t="shared" si="118"/>
        <v>4216</v>
      </c>
      <c r="BC38" s="153">
        <f t="shared" si="118"/>
        <v>4147</v>
      </c>
      <c r="BD38" s="153">
        <f t="shared" si="118"/>
        <v>6098</v>
      </c>
      <c r="BE38" s="153">
        <f t="shared" si="118"/>
        <v>3076</v>
      </c>
      <c r="BF38" s="153">
        <f t="shared" si="118"/>
        <v>3022</v>
      </c>
      <c r="BG38" s="153">
        <f t="shared" si="118"/>
        <v>2877</v>
      </c>
      <c r="BH38" s="153">
        <f t="shared" si="118"/>
        <v>1422</v>
      </c>
      <c r="BI38" s="153">
        <f t="shared" si="118"/>
        <v>1455</v>
      </c>
      <c r="BJ38" s="153">
        <f t="shared" si="118"/>
        <v>4887</v>
      </c>
      <c r="BK38" s="153">
        <f t="shared" si="118"/>
        <v>2463</v>
      </c>
      <c r="BL38" s="153">
        <f t="shared" si="118"/>
        <v>2424</v>
      </c>
      <c r="BM38" s="153">
        <f t="shared" si="118"/>
        <v>4619</v>
      </c>
      <c r="BN38" s="153">
        <f t="shared" si="118"/>
        <v>2189</v>
      </c>
      <c r="BO38" s="153">
        <f t="shared" ref="BO38:DB38" si="119">SUM(BO39:BO48)</f>
        <v>2430</v>
      </c>
      <c r="BP38" s="153">
        <f t="shared" si="119"/>
        <v>4287</v>
      </c>
      <c r="BQ38" s="153">
        <f t="shared" si="119"/>
        <v>2102</v>
      </c>
      <c r="BR38" s="153">
        <f t="shared" si="119"/>
        <v>2185</v>
      </c>
      <c r="BS38" s="153">
        <f t="shared" si="119"/>
        <v>9623</v>
      </c>
      <c r="BT38" s="153">
        <f t="shared" si="119"/>
        <v>4254</v>
      </c>
      <c r="BU38" s="153">
        <f t="shared" si="119"/>
        <v>5369</v>
      </c>
      <c r="BV38" s="153">
        <f t="shared" si="119"/>
        <v>3016</v>
      </c>
      <c r="BW38" s="153">
        <f t="shared" si="119"/>
        <v>1450</v>
      </c>
      <c r="BX38" s="153">
        <f t="shared" si="119"/>
        <v>1566</v>
      </c>
      <c r="BY38" s="153">
        <f t="shared" si="119"/>
        <v>4446</v>
      </c>
      <c r="BZ38" s="153">
        <f t="shared" si="119"/>
        <v>2053</v>
      </c>
      <c r="CA38" s="153">
        <f t="shared" si="119"/>
        <v>2393</v>
      </c>
      <c r="CB38" s="153">
        <f t="shared" si="119"/>
        <v>6100</v>
      </c>
      <c r="CC38" s="153">
        <f t="shared" si="119"/>
        <v>3246</v>
      </c>
      <c r="CD38" s="153">
        <f t="shared" si="119"/>
        <v>2854</v>
      </c>
      <c r="CE38" s="153">
        <f t="shared" si="119"/>
        <v>6375</v>
      </c>
      <c r="CF38" s="153">
        <f t="shared" si="119"/>
        <v>2983</v>
      </c>
      <c r="CG38" s="153">
        <f t="shared" si="119"/>
        <v>3392</v>
      </c>
      <c r="CH38" s="153">
        <f t="shared" si="119"/>
        <v>4160</v>
      </c>
      <c r="CI38" s="153">
        <f t="shared" si="119"/>
        <v>1891</v>
      </c>
      <c r="CJ38" s="153">
        <f t="shared" si="119"/>
        <v>2269</v>
      </c>
      <c r="CK38" s="153">
        <f t="shared" si="119"/>
        <v>7414</v>
      </c>
      <c r="CL38" s="153">
        <f t="shared" si="119"/>
        <v>3474</v>
      </c>
      <c r="CM38" s="153">
        <f t="shared" si="119"/>
        <v>3940</v>
      </c>
      <c r="CN38" s="153">
        <f t="shared" si="119"/>
        <v>3425</v>
      </c>
      <c r="CO38" s="153">
        <f t="shared" si="119"/>
        <v>1743</v>
      </c>
      <c r="CP38" s="153">
        <f t="shared" si="119"/>
        <v>1682</v>
      </c>
      <c r="CQ38" s="153">
        <f t="shared" si="119"/>
        <v>7494</v>
      </c>
      <c r="CR38" s="153">
        <f t="shared" si="119"/>
        <v>3516</v>
      </c>
      <c r="CS38" s="153">
        <f t="shared" si="119"/>
        <v>3978</v>
      </c>
      <c r="CT38" s="153">
        <f t="shared" si="119"/>
        <v>6965</v>
      </c>
      <c r="CU38" s="153">
        <f t="shared" si="119"/>
        <v>3311</v>
      </c>
      <c r="CV38" s="153">
        <f t="shared" si="119"/>
        <v>3654</v>
      </c>
      <c r="CW38" s="153">
        <f t="shared" si="119"/>
        <v>4488</v>
      </c>
      <c r="CX38" s="153">
        <f t="shared" si="119"/>
        <v>2123</v>
      </c>
      <c r="CY38" s="153">
        <f t="shared" si="119"/>
        <v>2365</v>
      </c>
      <c r="CZ38" s="153">
        <f t="shared" si="119"/>
        <v>5639</v>
      </c>
      <c r="DA38" s="153">
        <f t="shared" si="119"/>
        <v>2469</v>
      </c>
      <c r="DB38" s="154">
        <f t="shared" si="119"/>
        <v>3170</v>
      </c>
    </row>
    <row r="39" spans="1:106" s="134" customFormat="1" ht="15" customHeight="1" x14ac:dyDescent="0.15">
      <c r="A39" s="125" t="s">
        <v>140</v>
      </c>
      <c r="B39" s="126">
        <f t="shared" ref="B39:D48" si="120">SUM(E39,H39,K39)</f>
        <v>11480</v>
      </c>
      <c r="C39" s="126">
        <f t="shared" si="120"/>
        <v>5753</v>
      </c>
      <c r="D39" s="126">
        <f t="shared" si="120"/>
        <v>5727</v>
      </c>
      <c r="E39" s="127">
        <f>SUM(F39,G39)</f>
        <v>2820</v>
      </c>
      <c r="F39" s="127">
        <f t="shared" ref="F39:G48" si="121">SUM(X39,AA39,U39,O39,R39,AD39,AG39,AJ39,AM39,AP39,AS39)</f>
        <v>1525</v>
      </c>
      <c r="G39" s="127">
        <f t="shared" si="121"/>
        <v>1295</v>
      </c>
      <c r="H39" s="127">
        <f t="shared" ref="H39:H48" si="122">I39+J39</f>
        <v>4683</v>
      </c>
      <c r="I39" s="127">
        <f t="shared" ref="I39:J48" si="123">SUM(AV39,AY39,BB39,BE39,BH39,BK39,BN39,BQ39,BT39,BW39,BZ39)</f>
        <v>2327</v>
      </c>
      <c r="J39" s="127">
        <f t="shared" si="123"/>
        <v>2356</v>
      </c>
      <c r="K39" s="127">
        <f>L39+M39</f>
        <v>3977</v>
      </c>
      <c r="L39" s="127">
        <f t="shared" ref="L39:M48" si="124">SUM(CC39,CF39,CI39,CL39,CO39,CR39,CU39,CX39,DA39)</f>
        <v>1901</v>
      </c>
      <c r="M39" s="127">
        <f t="shared" si="124"/>
        <v>2076</v>
      </c>
      <c r="N39" s="128">
        <f>SUM(O39:P39)</f>
        <v>307</v>
      </c>
      <c r="O39" s="128">
        <v>173</v>
      </c>
      <c r="P39" s="128">
        <v>134</v>
      </c>
      <c r="Q39" s="128">
        <f>SUM(R39:S39)</f>
        <v>242</v>
      </c>
      <c r="R39" s="128">
        <v>135</v>
      </c>
      <c r="S39" s="128">
        <v>107</v>
      </c>
      <c r="T39" s="128">
        <f>SUM(U39:V39)</f>
        <v>194</v>
      </c>
      <c r="U39" s="128">
        <v>122</v>
      </c>
      <c r="V39" s="128">
        <v>72</v>
      </c>
      <c r="W39" s="128">
        <f>SUM(X39:Y39)</f>
        <v>283</v>
      </c>
      <c r="X39" s="128">
        <v>138</v>
      </c>
      <c r="Y39" s="128">
        <v>145</v>
      </c>
      <c r="Z39" s="128">
        <f>SUM(AA39:AB39)</f>
        <v>67</v>
      </c>
      <c r="AA39" s="128">
        <v>45</v>
      </c>
      <c r="AB39" s="128">
        <v>22</v>
      </c>
      <c r="AC39" s="128">
        <f>SUM(AD39:AE39)</f>
        <v>77</v>
      </c>
      <c r="AD39" s="128">
        <v>45</v>
      </c>
      <c r="AE39" s="128">
        <v>32</v>
      </c>
      <c r="AF39" s="128">
        <f>SUM(AG39:AH39)</f>
        <v>206</v>
      </c>
      <c r="AG39" s="129">
        <v>128</v>
      </c>
      <c r="AH39" s="130">
        <v>78</v>
      </c>
      <c r="AI39" s="128">
        <f>SUM(AJ39:AK39)</f>
        <v>304</v>
      </c>
      <c r="AJ39" s="128">
        <v>169</v>
      </c>
      <c r="AK39" s="128">
        <v>135</v>
      </c>
      <c r="AL39" s="128">
        <f>SUM(AM39:AN39)</f>
        <v>610</v>
      </c>
      <c r="AM39" s="128">
        <v>295</v>
      </c>
      <c r="AN39" s="128">
        <v>315</v>
      </c>
      <c r="AO39" s="128">
        <f>SUM(AP39:AQ39)</f>
        <v>384</v>
      </c>
      <c r="AP39" s="128">
        <v>189</v>
      </c>
      <c r="AQ39" s="128">
        <v>195</v>
      </c>
      <c r="AR39" s="128">
        <f>SUM(AS39:AT39)</f>
        <v>146</v>
      </c>
      <c r="AS39" s="128">
        <v>86</v>
      </c>
      <c r="AT39" s="128">
        <v>60</v>
      </c>
      <c r="AU39" s="128">
        <f>SUM(AV39:AW39)</f>
        <v>536</v>
      </c>
      <c r="AV39" s="128">
        <v>261</v>
      </c>
      <c r="AW39" s="128">
        <v>275</v>
      </c>
      <c r="AX39" s="128">
        <f>SUM(AY39:AZ39)</f>
        <v>627</v>
      </c>
      <c r="AY39" s="128">
        <v>338</v>
      </c>
      <c r="AZ39" s="128">
        <v>289</v>
      </c>
      <c r="BA39" s="128">
        <f>SUM(BB39:BC39)</f>
        <v>690</v>
      </c>
      <c r="BB39" s="128">
        <v>324</v>
      </c>
      <c r="BC39" s="128">
        <v>366</v>
      </c>
      <c r="BD39" s="128">
        <f>SUM(BE39:BF39)</f>
        <v>478</v>
      </c>
      <c r="BE39" s="128">
        <v>248</v>
      </c>
      <c r="BF39" s="128">
        <v>230</v>
      </c>
      <c r="BG39" s="128">
        <f>SUM(BH39:BI39)</f>
        <v>208</v>
      </c>
      <c r="BH39" s="128">
        <v>102</v>
      </c>
      <c r="BI39" s="128">
        <v>106</v>
      </c>
      <c r="BJ39" s="128">
        <f>SUM(BK39:BL39)</f>
        <v>358</v>
      </c>
      <c r="BK39" s="128">
        <v>177</v>
      </c>
      <c r="BL39" s="128">
        <v>181</v>
      </c>
      <c r="BM39" s="128">
        <f>SUM(BN39:BO39)</f>
        <v>321</v>
      </c>
      <c r="BN39" s="128">
        <v>162</v>
      </c>
      <c r="BO39" s="128">
        <v>159</v>
      </c>
      <c r="BP39" s="128">
        <f>SUM(BQ39:BR39)</f>
        <v>334</v>
      </c>
      <c r="BQ39" s="128">
        <v>169</v>
      </c>
      <c r="BR39" s="128">
        <v>165</v>
      </c>
      <c r="BS39" s="128">
        <f>SUM(BT39:BU39)</f>
        <v>567</v>
      </c>
      <c r="BT39" s="128">
        <v>266</v>
      </c>
      <c r="BU39" s="128">
        <v>301</v>
      </c>
      <c r="BV39" s="128">
        <f>SUM(BW39:BX39)</f>
        <v>234</v>
      </c>
      <c r="BW39" s="128">
        <v>112</v>
      </c>
      <c r="BX39" s="128">
        <v>122</v>
      </c>
      <c r="BY39" s="128">
        <f>SUM(BZ39:CA39)</f>
        <v>330</v>
      </c>
      <c r="BZ39" s="128">
        <v>168</v>
      </c>
      <c r="CA39" s="128">
        <v>162</v>
      </c>
      <c r="CB39" s="128">
        <f>SUM(CC39:CD39)</f>
        <v>587</v>
      </c>
      <c r="CC39" s="128">
        <v>290</v>
      </c>
      <c r="CD39" s="128">
        <v>297</v>
      </c>
      <c r="CE39" s="128">
        <f>SUM(CF39:CG39)</f>
        <v>473</v>
      </c>
      <c r="CF39" s="128">
        <v>205</v>
      </c>
      <c r="CG39" s="128">
        <v>268</v>
      </c>
      <c r="CH39" s="128">
        <f>SUM(CI39:CJ39)</f>
        <v>277</v>
      </c>
      <c r="CI39" s="128">
        <v>143</v>
      </c>
      <c r="CJ39" s="128">
        <v>134</v>
      </c>
      <c r="CK39" s="128">
        <f>SUM(CL39:CM39)</f>
        <v>577</v>
      </c>
      <c r="CL39" s="128">
        <v>285</v>
      </c>
      <c r="CM39" s="128">
        <v>292</v>
      </c>
      <c r="CN39" s="128">
        <f>SUM(CO39:CP39)</f>
        <v>284</v>
      </c>
      <c r="CO39" s="128">
        <v>146</v>
      </c>
      <c r="CP39" s="128">
        <v>138</v>
      </c>
      <c r="CQ39" s="128">
        <f>SUM(CR39:CS39)</f>
        <v>556</v>
      </c>
      <c r="CR39" s="128">
        <v>260</v>
      </c>
      <c r="CS39" s="128">
        <v>296</v>
      </c>
      <c r="CT39" s="128">
        <f>SUM(CU39:CV39)</f>
        <v>564</v>
      </c>
      <c r="CU39" s="128">
        <v>268</v>
      </c>
      <c r="CV39" s="128">
        <v>296</v>
      </c>
      <c r="CW39" s="128">
        <f>SUM(CX39:CY39)</f>
        <v>296</v>
      </c>
      <c r="CX39" s="128">
        <v>135</v>
      </c>
      <c r="CY39" s="128">
        <v>161</v>
      </c>
      <c r="CZ39" s="128">
        <f>SUM(DA39:DB39)</f>
        <v>363</v>
      </c>
      <c r="DA39" s="128">
        <v>169</v>
      </c>
      <c r="DB39" s="135">
        <v>194</v>
      </c>
    </row>
    <row r="40" spans="1:106" s="133" customFormat="1" ht="15" customHeight="1" x14ac:dyDescent="0.15">
      <c r="A40" s="125" t="s">
        <v>141</v>
      </c>
      <c r="B40" s="126">
        <f t="shared" si="120"/>
        <v>11954</v>
      </c>
      <c r="C40" s="126">
        <f t="shared" si="120"/>
        <v>5996</v>
      </c>
      <c r="D40" s="126">
        <f t="shared" si="120"/>
        <v>5958</v>
      </c>
      <c r="E40" s="127">
        <f t="shared" ref="E40:E48" si="125">SUM(F40,G40)</f>
        <v>2856</v>
      </c>
      <c r="F40" s="127">
        <f t="shared" si="121"/>
        <v>1513</v>
      </c>
      <c r="G40" s="127">
        <f t="shared" si="121"/>
        <v>1343</v>
      </c>
      <c r="H40" s="127">
        <f t="shared" si="122"/>
        <v>4889</v>
      </c>
      <c r="I40" s="127">
        <f t="shared" si="123"/>
        <v>2459</v>
      </c>
      <c r="J40" s="127">
        <f t="shared" si="123"/>
        <v>2430</v>
      </c>
      <c r="K40" s="127">
        <f t="shared" ref="K40:K48" si="126">L40+M40</f>
        <v>4209</v>
      </c>
      <c r="L40" s="127">
        <f t="shared" si="124"/>
        <v>2024</v>
      </c>
      <c r="M40" s="127">
        <f t="shared" si="124"/>
        <v>2185</v>
      </c>
      <c r="N40" s="128">
        <f t="shared" ref="N40:N48" si="127">SUM(O40:P40)</f>
        <v>353</v>
      </c>
      <c r="O40" s="128">
        <v>184</v>
      </c>
      <c r="P40" s="128">
        <v>169</v>
      </c>
      <c r="Q40" s="128">
        <f t="shared" ref="Q40:Q48" si="128">SUM(R40:S40)</f>
        <v>238</v>
      </c>
      <c r="R40" s="128">
        <v>126</v>
      </c>
      <c r="S40" s="128">
        <v>112</v>
      </c>
      <c r="T40" s="128">
        <f t="shared" ref="T40:T48" si="129">SUM(U40:V40)</f>
        <v>204</v>
      </c>
      <c r="U40" s="128">
        <v>104</v>
      </c>
      <c r="V40" s="128">
        <v>100</v>
      </c>
      <c r="W40" s="128">
        <f t="shared" ref="W40:W48" si="130">SUM(X40:Y40)</f>
        <v>300</v>
      </c>
      <c r="X40" s="128">
        <v>152</v>
      </c>
      <c r="Y40" s="128">
        <v>148</v>
      </c>
      <c r="Z40" s="128">
        <f t="shared" ref="Z40:Z48" si="131">SUM(AA40:AB40)</f>
        <v>65</v>
      </c>
      <c r="AA40" s="128">
        <v>37</v>
      </c>
      <c r="AB40" s="128">
        <v>28</v>
      </c>
      <c r="AC40" s="128">
        <f t="shared" ref="AC40:AC48" si="132">SUM(AD40:AE40)</f>
        <v>91</v>
      </c>
      <c r="AD40" s="128">
        <v>55</v>
      </c>
      <c r="AE40" s="128">
        <v>36</v>
      </c>
      <c r="AF40" s="128">
        <f t="shared" ref="AF40:AF48" si="133">SUM(AG40:AH40)</f>
        <v>166</v>
      </c>
      <c r="AG40" s="129">
        <v>112</v>
      </c>
      <c r="AH40" s="130">
        <v>54</v>
      </c>
      <c r="AI40" s="128">
        <f t="shared" ref="AI40:AI48" si="134">SUM(AJ40:AK40)</f>
        <v>293</v>
      </c>
      <c r="AJ40" s="128">
        <v>159</v>
      </c>
      <c r="AK40" s="128">
        <v>134</v>
      </c>
      <c r="AL40" s="128">
        <f t="shared" ref="AL40:AL48" si="135">SUM(AM40:AN40)</f>
        <v>662</v>
      </c>
      <c r="AM40" s="128">
        <v>324</v>
      </c>
      <c r="AN40" s="128">
        <v>338</v>
      </c>
      <c r="AO40" s="128">
        <f t="shared" ref="AO40:AO48" si="136">SUM(AP40:AQ40)</f>
        <v>348</v>
      </c>
      <c r="AP40" s="128">
        <v>181</v>
      </c>
      <c r="AQ40" s="128">
        <v>167</v>
      </c>
      <c r="AR40" s="128">
        <f t="shared" ref="AR40:AR48" si="137">SUM(AS40:AT40)</f>
        <v>136</v>
      </c>
      <c r="AS40" s="128">
        <v>79</v>
      </c>
      <c r="AT40" s="128">
        <v>57</v>
      </c>
      <c r="AU40" s="128">
        <f t="shared" ref="AU40:AU48" si="138">SUM(AV40:AW40)</f>
        <v>579</v>
      </c>
      <c r="AV40" s="128">
        <v>306</v>
      </c>
      <c r="AW40" s="128">
        <v>273</v>
      </c>
      <c r="AX40" s="128">
        <f t="shared" ref="AX40:AX48" si="139">SUM(AY40:AZ40)</f>
        <v>672</v>
      </c>
      <c r="AY40" s="128">
        <v>336</v>
      </c>
      <c r="AZ40" s="128">
        <v>336</v>
      </c>
      <c r="BA40" s="128">
        <f t="shared" ref="BA40:BA48" si="140">SUM(BB40:BC40)</f>
        <v>675</v>
      </c>
      <c r="BB40" s="128">
        <v>314</v>
      </c>
      <c r="BC40" s="128">
        <v>361</v>
      </c>
      <c r="BD40" s="128">
        <f t="shared" ref="BD40:BD48" si="141">SUM(BE40:BF40)</f>
        <v>470</v>
      </c>
      <c r="BE40" s="128">
        <v>246</v>
      </c>
      <c r="BF40" s="128">
        <v>224</v>
      </c>
      <c r="BG40" s="128">
        <f t="shared" ref="BG40:BG48" si="142">SUM(BH40:BI40)</f>
        <v>218</v>
      </c>
      <c r="BH40" s="128">
        <v>114</v>
      </c>
      <c r="BI40" s="128">
        <v>104</v>
      </c>
      <c r="BJ40" s="128">
        <f t="shared" ref="BJ40:BJ48" si="143">SUM(BK40:BL40)</f>
        <v>415</v>
      </c>
      <c r="BK40" s="128">
        <v>203</v>
      </c>
      <c r="BL40" s="128">
        <v>212</v>
      </c>
      <c r="BM40" s="128">
        <f t="shared" ref="BM40:BM48" si="144">SUM(BN40:BO40)</f>
        <v>323</v>
      </c>
      <c r="BN40" s="128">
        <v>169</v>
      </c>
      <c r="BO40" s="128">
        <v>154</v>
      </c>
      <c r="BP40" s="128">
        <f t="shared" ref="BP40:BP48" si="145">SUM(BQ40:BR40)</f>
        <v>345</v>
      </c>
      <c r="BQ40" s="128">
        <v>181</v>
      </c>
      <c r="BR40" s="128">
        <v>164</v>
      </c>
      <c r="BS40" s="128">
        <f t="shared" ref="BS40:BS48" si="146">SUM(BT40:BU40)</f>
        <v>625</v>
      </c>
      <c r="BT40" s="128">
        <v>304</v>
      </c>
      <c r="BU40" s="128">
        <v>321</v>
      </c>
      <c r="BV40" s="128">
        <f t="shared" ref="BV40:BV48" si="147">SUM(BW40:BX40)</f>
        <v>258</v>
      </c>
      <c r="BW40" s="128">
        <v>130</v>
      </c>
      <c r="BX40" s="128">
        <v>128</v>
      </c>
      <c r="BY40" s="128">
        <f t="shared" ref="BY40:BY48" si="148">SUM(BZ40:CA40)</f>
        <v>309</v>
      </c>
      <c r="BZ40" s="128">
        <v>156</v>
      </c>
      <c r="CA40" s="128">
        <v>153</v>
      </c>
      <c r="CB40" s="128">
        <f t="shared" ref="CB40:CB48" si="149">SUM(CC40:CD40)</f>
        <v>623</v>
      </c>
      <c r="CC40" s="128">
        <v>333</v>
      </c>
      <c r="CD40" s="128">
        <v>290</v>
      </c>
      <c r="CE40" s="128">
        <f t="shared" ref="CE40:CE48" si="150">SUM(CF40:CG40)</f>
        <v>468</v>
      </c>
      <c r="CF40" s="128">
        <v>210</v>
      </c>
      <c r="CG40" s="128">
        <v>258</v>
      </c>
      <c r="CH40" s="128">
        <f t="shared" ref="CH40:CH48" si="151">SUM(CI40:CJ40)</f>
        <v>322</v>
      </c>
      <c r="CI40" s="128">
        <v>155</v>
      </c>
      <c r="CJ40" s="128">
        <v>167</v>
      </c>
      <c r="CK40" s="128">
        <f t="shared" ref="CK40:CK48" si="152">SUM(CL40:CM40)</f>
        <v>538</v>
      </c>
      <c r="CL40" s="128">
        <v>272</v>
      </c>
      <c r="CM40" s="128">
        <v>266</v>
      </c>
      <c r="CN40" s="128">
        <f t="shared" ref="CN40:CN48" si="153">SUM(CO40:CP40)</f>
        <v>340</v>
      </c>
      <c r="CO40" s="128">
        <v>154</v>
      </c>
      <c r="CP40" s="128">
        <v>186</v>
      </c>
      <c r="CQ40" s="128">
        <f t="shared" ref="CQ40:CQ48" si="154">SUM(CR40:CS40)</f>
        <v>577</v>
      </c>
      <c r="CR40" s="128">
        <v>271</v>
      </c>
      <c r="CS40" s="128">
        <v>306</v>
      </c>
      <c r="CT40" s="128">
        <f t="shared" ref="CT40:CT48" si="155">SUM(CU40:CV40)</f>
        <v>587</v>
      </c>
      <c r="CU40" s="128">
        <v>275</v>
      </c>
      <c r="CV40" s="128">
        <v>312</v>
      </c>
      <c r="CW40" s="128">
        <f t="shared" ref="CW40:CW48" si="156">SUM(CX40:CY40)</f>
        <v>358</v>
      </c>
      <c r="CX40" s="128">
        <v>159</v>
      </c>
      <c r="CY40" s="128">
        <v>199</v>
      </c>
      <c r="CZ40" s="128">
        <f t="shared" ref="CZ40:CZ48" si="157">SUM(DA40:DB40)</f>
        <v>396</v>
      </c>
      <c r="DA40" s="128">
        <v>195</v>
      </c>
      <c r="DB40" s="135">
        <v>201</v>
      </c>
    </row>
    <row r="41" spans="1:106" s="134" customFormat="1" ht="15" customHeight="1" x14ac:dyDescent="0.15">
      <c r="A41" s="125" t="s">
        <v>142</v>
      </c>
      <c r="B41" s="126">
        <f t="shared" si="120"/>
        <v>11798</v>
      </c>
      <c r="C41" s="126">
        <f t="shared" si="120"/>
        <v>5729</v>
      </c>
      <c r="D41" s="126">
        <f t="shared" si="120"/>
        <v>6069</v>
      </c>
      <c r="E41" s="127">
        <f t="shared" si="125"/>
        <v>2790</v>
      </c>
      <c r="F41" s="127">
        <f t="shared" si="121"/>
        <v>1477</v>
      </c>
      <c r="G41" s="127">
        <f t="shared" si="121"/>
        <v>1313</v>
      </c>
      <c r="H41" s="127">
        <f t="shared" si="122"/>
        <v>4871</v>
      </c>
      <c r="I41" s="127">
        <f t="shared" si="123"/>
        <v>2299</v>
      </c>
      <c r="J41" s="127">
        <f t="shared" si="123"/>
        <v>2572</v>
      </c>
      <c r="K41" s="127">
        <f t="shared" si="126"/>
        <v>4137</v>
      </c>
      <c r="L41" s="127">
        <f t="shared" si="124"/>
        <v>1953</v>
      </c>
      <c r="M41" s="127">
        <f t="shared" si="124"/>
        <v>2184</v>
      </c>
      <c r="N41" s="128">
        <f t="shared" si="127"/>
        <v>351</v>
      </c>
      <c r="O41" s="128">
        <v>204</v>
      </c>
      <c r="P41" s="128">
        <v>147</v>
      </c>
      <c r="Q41" s="128">
        <f t="shared" si="128"/>
        <v>232</v>
      </c>
      <c r="R41" s="128">
        <v>122</v>
      </c>
      <c r="S41" s="128">
        <v>110</v>
      </c>
      <c r="T41" s="128">
        <f t="shared" si="129"/>
        <v>177</v>
      </c>
      <c r="U41" s="128">
        <v>93</v>
      </c>
      <c r="V41" s="128">
        <v>84</v>
      </c>
      <c r="W41" s="128">
        <f t="shared" si="130"/>
        <v>341</v>
      </c>
      <c r="X41" s="128">
        <v>161</v>
      </c>
      <c r="Y41" s="128">
        <v>180</v>
      </c>
      <c r="Z41" s="128">
        <f t="shared" si="131"/>
        <v>60</v>
      </c>
      <c r="AA41" s="128">
        <v>33</v>
      </c>
      <c r="AB41" s="128">
        <v>27</v>
      </c>
      <c r="AC41" s="128">
        <f t="shared" si="132"/>
        <v>67</v>
      </c>
      <c r="AD41" s="128">
        <v>43</v>
      </c>
      <c r="AE41" s="128">
        <v>24</v>
      </c>
      <c r="AF41" s="128">
        <f t="shared" si="133"/>
        <v>199</v>
      </c>
      <c r="AG41" s="129">
        <v>106</v>
      </c>
      <c r="AH41" s="130">
        <v>93</v>
      </c>
      <c r="AI41" s="128">
        <f t="shared" si="134"/>
        <v>267</v>
      </c>
      <c r="AJ41" s="128">
        <v>158</v>
      </c>
      <c r="AK41" s="128">
        <v>109</v>
      </c>
      <c r="AL41" s="128">
        <f t="shared" si="135"/>
        <v>613</v>
      </c>
      <c r="AM41" s="128">
        <v>308</v>
      </c>
      <c r="AN41" s="128">
        <v>305</v>
      </c>
      <c r="AO41" s="128">
        <f t="shared" si="136"/>
        <v>359</v>
      </c>
      <c r="AP41" s="128">
        <v>176</v>
      </c>
      <c r="AQ41" s="128">
        <v>183</v>
      </c>
      <c r="AR41" s="128">
        <f t="shared" si="137"/>
        <v>124</v>
      </c>
      <c r="AS41" s="128">
        <v>73</v>
      </c>
      <c r="AT41" s="128">
        <v>51</v>
      </c>
      <c r="AU41" s="128">
        <f t="shared" si="138"/>
        <v>564</v>
      </c>
      <c r="AV41" s="128">
        <v>277</v>
      </c>
      <c r="AW41" s="128">
        <v>287</v>
      </c>
      <c r="AX41" s="128">
        <f t="shared" si="139"/>
        <v>629</v>
      </c>
      <c r="AY41" s="128">
        <v>290</v>
      </c>
      <c r="AZ41" s="128">
        <v>339</v>
      </c>
      <c r="BA41" s="128">
        <f t="shared" si="140"/>
        <v>733</v>
      </c>
      <c r="BB41" s="128">
        <v>321</v>
      </c>
      <c r="BC41" s="128">
        <v>412</v>
      </c>
      <c r="BD41" s="128">
        <f t="shared" si="141"/>
        <v>469</v>
      </c>
      <c r="BE41" s="128">
        <v>227</v>
      </c>
      <c r="BF41" s="128">
        <v>242</v>
      </c>
      <c r="BG41" s="128">
        <f t="shared" si="142"/>
        <v>226</v>
      </c>
      <c r="BH41" s="128">
        <v>113</v>
      </c>
      <c r="BI41" s="128">
        <v>113</v>
      </c>
      <c r="BJ41" s="128">
        <f t="shared" si="143"/>
        <v>411</v>
      </c>
      <c r="BK41" s="128">
        <v>200</v>
      </c>
      <c r="BL41" s="128">
        <v>211</v>
      </c>
      <c r="BM41" s="128">
        <f t="shared" si="144"/>
        <v>340</v>
      </c>
      <c r="BN41" s="128">
        <v>163</v>
      </c>
      <c r="BO41" s="128">
        <v>177</v>
      </c>
      <c r="BP41" s="128">
        <f t="shared" si="145"/>
        <v>351</v>
      </c>
      <c r="BQ41" s="128">
        <v>179</v>
      </c>
      <c r="BR41" s="128">
        <v>172</v>
      </c>
      <c r="BS41" s="128">
        <f t="shared" si="146"/>
        <v>602</v>
      </c>
      <c r="BT41" s="128">
        <v>278</v>
      </c>
      <c r="BU41" s="128">
        <v>324</v>
      </c>
      <c r="BV41" s="128">
        <f t="shared" si="147"/>
        <v>211</v>
      </c>
      <c r="BW41" s="128">
        <v>101</v>
      </c>
      <c r="BX41" s="128">
        <v>110</v>
      </c>
      <c r="BY41" s="128">
        <f t="shared" si="148"/>
        <v>335</v>
      </c>
      <c r="BZ41" s="128">
        <v>150</v>
      </c>
      <c r="CA41" s="128">
        <v>185</v>
      </c>
      <c r="CB41" s="128">
        <f t="shared" si="149"/>
        <v>600</v>
      </c>
      <c r="CC41" s="128">
        <v>305</v>
      </c>
      <c r="CD41" s="128">
        <v>295</v>
      </c>
      <c r="CE41" s="128">
        <f t="shared" si="150"/>
        <v>520</v>
      </c>
      <c r="CF41" s="128">
        <v>251</v>
      </c>
      <c r="CG41" s="128">
        <v>269</v>
      </c>
      <c r="CH41" s="128">
        <f t="shared" si="151"/>
        <v>282</v>
      </c>
      <c r="CI41" s="128">
        <v>134</v>
      </c>
      <c r="CJ41" s="128">
        <v>148</v>
      </c>
      <c r="CK41" s="128">
        <f t="shared" si="152"/>
        <v>565</v>
      </c>
      <c r="CL41" s="128">
        <v>252</v>
      </c>
      <c r="CM41" s="128">
        <v>313</v>
      </c>
      <c r="CN41" s="128">
        <f t="shared" si="153"/>
        <v>320</v>
      </c>
      <c r="CO41" s="128">
        <v>159</v>
      </c>
      <c r="CP41" s="128">
        <v>161</v>
      </c>
      <c r="CQ41" s="128">
        <f t="shared" si="154"/>
        <v>602</v>
      </c>
      <c r="CR41" s="128">
        <v>282</v>
      </c>
      <c r="CS41" s="128">
        <v>320</v>
      </c>
      <c r="CT41" s="128">
        <f t="shared" si="155"/>
        <v>543</v>
      </c>
      <c r="CU41" s="128">
        <v>254</v>
      </c>
      <c r="CV41" s="128">
        <v>289</v>
      </c>
      <c r="CW41" s="128">
        <f t="shared" si="156"/>
        <v>315</v>
      </c>
      <c r="CX41" s="128">
        <v>151</v>
      </c>
      <c r="CY41" s="128">
        <v>164</v>
      </c>
      <c r="CZ41" s="128">
        <f t="shared" si="157"/>
        <v>390</v>
      </c>
      <c r="DA41" s="128">
        <v>165</v>
      </c>
      <c r="DB41" s="135">
        <v>225</v>
      </c>
    </row>
    <row r="42" spans="1:106" s="134" customFormat="1" ht="15" customHeight="1" x14ac:dyDescent="0.15">
      <c r="A42" s="125" t="s">
        <v>143</v>
      </c>
      <c r="B42" s="126">
        <f t="shared" si="120"/>
        <v>12534</v>
      </c>
      <c r="C42" s="126">
        <f t="shared" si="120"/>
        <v>6209</v>
      </c>
      <c r="D42" s="126">
        <f t="shared" si="120"/>
        <v>6325</v>
      </c>
      <c r="E42" s="127">
        <f t="shared" si="125"/>
        <v>3031</v>
      </c>
      <c r="F42" s="127">
        <f t="shared" si="121"/>
        <v>1597</v>
      </c>
      <c r="G42" s="127">
        <f t="shared" si="121"/>
        <v>1434</v>
      </c>
      <c r="H42" s="127">
        <f t="shared" si="122"/>
        <v>5071</v>
      </c>
      <c r="I42" s="127">
        <f t="shared" si="123"/>
        <v>2502</v>
      </c>
      <c r="J42" s="127">
        <f t="shared" si="123"/>
        <v>2569</v>
      </c>
      <c r="K42" s="127">
        <f t="shared" si="126"/>
        <v>4432</v>
      </c>
      <c r="L42" s="127">
        <f t="shared" si="124"/>
        <v>2110</v>
      </c>
      <c r="M42" s="127">
        <f t="shared" si="124"/>
        <v>2322</v>
      </c>
      <c r="N42" s="128">
        <f t="shared" si="127"/>
        <v>370</v>
      </c>
      <c r="O42" s="128">
        <v>202</v>
      </c>
      <c r="P42" s="128">
        <v>168</v>
      </c>
      <c r="Q42" s="128">
        <f t="shared" si="128"/>
        <v>258</v>
      </c>
      <c r="R42" s="128">
        <v>132</v>
      </c>
      <c r="S42" s="128">
        <v>126</v>
      </c>
      <c r="T42" s="128">
        <f t="shared" si="129"/>
        <v>224</v>
      </c>
      <c r="U42" s="128">
        <v>130</v>
      </c>
      <c r="V42" s="128">
        <v>94</v>
      </c>
      <c r="W42" s="128">
        <f t="shared" si="130"/>
        <v>353</v>
      </c>
      <c r="X42" s="128">
        <v>184</v>
      </c>
      <c r="Y42" s="128">
        <v>169</v>
      </c>
      <c r="Z42" s="128">
        <f t="shared" si="131"/>
        <v>54</v>
      </c>
      <c r="AA42" s="128">
        <v>34</v>
      </c>
      <c r="AB42" s="128">
        <v>20</v>
      </c>
      <c r="AC42" s="128">
        <f t="shared" si="132"/>
        <v>56</v>
      </c>
      <c r="AD42" s="128">
        <v>28</v>
      </c>
      <c r="AE42" s="128">
        <v>28</v>
      </c>
      <c r="AF42" s="128">
        <f t="shared" si="133"/>
        <v>188</v>
      </c>
      <c r="AG42" s="129">
        <v>102</v>
      </c>
      <c r="AH42" s="130">
        <v>86</v>
      </c>
      <c r="AI42" s="128">
        <f t="shared" si="134"/>
        <v>312</v>
      </c>
      <c r="AJ42" s="128">
        <v>163</v>
      </c>
      <c r="AK42" s="128">
        <v>149</v>
      </c>
      <c r="AL42" s="128">
        <f t="shared" si="135"/>
        <v>670</v>
      </c>
      <c r="AM42" s="128">
        <v>341</v>
      </c>
      <c r="AN42" s="128">
        <v>329</v>
      </c>
      <c r="AO42" s="128">
        <f t="shared" si="136"/>
        <v>404</v>
      </c>
      <c r="AP42" s="128">
        <v>207</v>
      </c>
      <c r="AQ42" s="128">
        <v>197</v>
      </c>
      <c r="AR42" s="128">
        <f t="shared" si="137"/>
        <v>142</v>
      </c>
      <c r="AS42" s="128">
        <v>74</v>
      </c>
      <c r="AT42" s="128">
        <v>68</v>
      </c>
      <c r="AU42" s="128">
        <f t="shared" si="138"/>
        <v>579</v>
      </c>
      <c r="AV42" s="128">
        <v>302</v>
      </c>
      <c r="AW42" s="128">
        <v>277</v>
      </c>
      <c r="AX42" s="128">
        <f t="shared" si="139"/>
        <v>658</v>
      </c>
      <c r="AY42" s="128">
        <v>327</v>
      </c>
      <c r="AZ42" s="128">
        <v>331</v>
      </c>
      <c r="BA42" s="128">
        <f t="shared" si="140"/>
        <v>749</v>
      </c>
      <c r="BB42" s="128">
        <v>379</v>
      </c>
      <c r="BC42" s="128">
        <v>370</v>
      </c>
      <c r="BD42" s="128">
        <f t="shared" si="141"/>
        <v>481</v>
      </c>
      <c r="BE42" s="128">
        <v>240</v>
      </c>
      <c r="BF42" s="128">
        <v>241</v>
      </c>
      <c r="BG42" s="128">
        <f t="shared" si="142"/>
        <v>227</v>
      </c>
      <c r="BH42" s="128">
        <v>117</v>
      </c>
      <c r="BI42" s="128">
        <v>110</v>
      </c>
      <c r="BJ42" s="128">
        <f t="shared" si="143"/>
        <v>445</v>
      </c>
      <c r="BK42" s="128">
        <v>208</v>
      </c>
      <c r="BL42" s="128">
        <v>237</v>
      </c>
      <c r="BM42" s="128">
        <f t="shared" si="144"/>
        <v>339</v>
      </c>
      <c r="BN42" s="128">
        <v>154</v>
      </c>
      <c r="BO42" s="128">
        <v>185</v>
      </c>
      <c r="BP42" s="128">
        <f t="shared" si="145"/>
        <v>307</v>
      </c>
      <c r="BQ42" s="128">
        <v>170</v>
      </c>
      <c r="BR42" s="128">
        <v>137</v>
      </c>
      <c r="BS42" s="128">
        <f t="shared" si="146"/>
        <v>675</v>
      </c>
      <c r="BT42" s="128">
        <v>316</v>
      </c>
      <c r="BU42" s="128">
        <v>359</v>
      </c>
      <c r="BV42" s="128">
        <f t="shared" si="147"/>
        <v>237</v>
      </c>
      <c r="BW42" s="128">
        <v>114</v>
      </c>
      <c r="BX42" s="128">
        <v>123</v>
      </c>
      <c r="BY42" s="128">
        <f t="shared" si="148"/>
        <v>374</v>
      </c>
      <c r="BZ42" s="128">
        <v>175</v>
      </c>
      <c r="CA42" s="128">
        <v>199</v>
      </c>
      <c r="CB42" s="128">
        <f t="shared" si="149"/>
        <v>617</v>
      </c>
      <c r="CC42" s="128">
        <v>344</v>
      </c>
      <c r="CD42" s="128">
        <v>273</v>
      </c>
      <c r="CE42" s="128">
        <f t="shared" si="150"/>
        <v>542</v>
      </c>
      <c r="CF42" s="128">
        <v>269</v>
      </c>
      <c r="CG42" s="128">
        <v>273</v>
      </c>
      <c r="CH42" s="128">
        <f t="shared" si="151"/>
        <v>332</v>
      </c>
      <c r="CI42" s="128">
        <v>145</v>
      </c>
      <c r="CJ42" s="128">
        <v>187</v>
      </c>
      <c r="CK42" s="128">
        <f t="shared" si="152"/>
        <v>631</v>
      </c>
      <c r="CL42" s="128">
        <v>315</v>
      </c>
      <c r="CM42" s="128">
        <v>316</v>
      </c>
      <c r="CN42" s="128">
        <f t="shared" si="153"/>
        <v>321</v>
      </c>
      <c r="CO42" s="128">
        <v>158</v>
      </c>
      <c r="CP42" s="128">
        <v>163</v>
      </c>
      <c r="CQ42" s="128">
        <f t="shared" si="154"/>
        <v>657</v>
      </c>
      <c r="CR42" s="128">
        <v>290</v>
      </c>
      <c r="CS42" s="128">
        <v>367</v>
      </c>
      <c r="CT42" s="128">
        <f t="shared" si="155"/>
        <v>560</v>
      </c>
      <c r="CU42" s="128">
        <v>263</v>
      </c>
      <c r="CV42" s="128">
        <v>297</v>
      </c>
      <c r="CW42" s="128">
        <f t="shared" si="156"/>
        <v>371</v>
      </c>
      <c r="CX42" s="128">
        <v>162</v>
      </c>
      <c r="CY42" s="128">
        <v>209</v>
      </c>
      <c r="CZ42" s="128">
        <f t="shared" si="157"/>
        <v>401</v>
      </c>
      <c r="DA42" s="128">
        <v>164</v>
      </c>
      <c r="DB42" s="135">
        <v>237</v>
      </c>
    </row>
    <row r="43" spans="1:106" s="134" customFormat="1" ht="15" customHeight="1" x14ac:dyDescent="0.15">
      <c r="A43" s="125" t="s">
        <v>144</v>
      </c>
      <c r="B43" s="126">
        <f t="shared" si="120"/>
        <v>13517</v>
      </c>
      <c r="C43" s="126">
        <f t="shared" si="120"/>
        <v>6672</v>
      </c>
      <c r="D43" s="126">
        <f t="shared" si="120"/>
        <v>6845</v>
      </c>
      <c r="E43" s="127">
        <f t="shared" si="125"/>
        <v>3197</v>
      </c>
      <c r="F43" s="127">
        <f t="shared" si="121"/>
        <v>1739</v>
      </c>
      <c r="G43" s="127">
        <f t="shared" si="121"/>
        <v>1458</v>
      </c>
      <c r="H43" s="127">
        <f t="shared" si="122"/>
        <v>5594</v>
      </c>
      <c r="I43" s="127">
        <f t="shared" si="123"/>
        <v>2773</v>
      </c>
      <c r="J43" s="127">
        <f t="shared" si="123"/>
        <v>2821</v>
      </c>
      <c r="K43" s="127">
        <f t="shared" si="126"/>
        <v>4726</v>
      </c>
      <c r="L43" s="127">
        <f t="shared" si="124"/>
        <v>2160</v>
      </c>
      <c r="M43" s="127">
        <f t="shared" si="124"/>
        <v>2566</v>
      </c>
      <c r="N43" s="128">
        <f t="shared" si="127"/>
        <v>346</v>
      </c>
      <c r="O43" s="128">
        <v>199</v>
      </c>
      <c r="P43" s="128">
        <v>147</v>
      </c>
      <c r="Q43" s="128">
        <f t="shared" si="128"/>
        <v>267</v>
      </c>
      <c r="R43" s="128">
        <v>143</v>
      </c>
      <c r="S43" s="128">
        <v>124</v>
      </c>
      <c r="T43" s="128">
        <f t="shared" si="129"/>
        <v>229</v>
      </c>
      <c r="U43" s="128">
        <v>133</v>
      </c>
      <c r="V43" s="128">
        <v>96</v>
      </c>
      <c r="W43" s="128">
        <f t="shared" si="130"/>
        <v>385</v>
      </c>
      <c r="X43" s="128">
        <v>207</v>
      </c>
      <c r="Y43" s="128">
        <v>178</v>
      </c>
      <c r="Z43" s="128">
        <f t="shared" si="131"/>
        <v>74</v>
      </c>
      <c r="AA43" s="128">
        <v>50</v>
      </c>
      <c r="AB43" s="128">
        <v>24</v>
      </c>
      <c r="AC43" s="128">
        <f t="shared" si="132"/>
        <v>60</v>
      </c>
      <c r="AD43" s="128">
        <v>35</v>
      </c>
      <c r="AE43" s="128">
        <v>25</v>
      </c>
      <c r="AF43" s="128">
        <f t="shared" si="133"/>
        <v>205</v>
      </c>
      <c r="AG43" s="129">
        <v>107</v>
      </c>
      <c r="AH43" s="130">
        <v>98</v>
      </c>
      <c r="AI43" s="128">
        <f t="shared" si="134"/>
        <v>299</v>
      </c>
      <c r="AJ43" s="128">
        <v>174</v>
      </c>
      <c r="AK43" s="128">
        <v>125</v>
      </c>
      <c r="AL43" s="128">
        <f t="shared" si="135"/>
        <v>742</v>
      </c>
      <c r="AM43" s="128">
        <v>382</v>
      </c>
      <c r="AN43" s="128">
        <v>360</v>
      </c>
      <c r="AO43" s="128">
        <f t="shared" si="136"/>
        <v>454</v>
      </c>
      <c r="AP43" s="128">
        <v>238</v>
      </c>
      <c r="AQ43" s="128">
        <v>216</v>
      </c>
      <c r="AR43" s="128">
        <f t="shared" si="137"/>
        <v>136</v>
      </c>
      <c r="AS43" s="128">
        <v>71</v>
      </c>
      <c r="AT43" s="128">
        <v>65</v>
      </c>
      <c r="AU43" s="128">
        <f t="shared" si="138"/>
        <v>574</v>
      </c>
      <c r="AV43" s="128">
        <v>292</v>
      </c>
      <c r="AW43" s="128">
        <v>282</v>
      </c>
      <c r="AX43" s="128">
        <f t="shared" si="139"/>
        <v>733</v>
      </c>
      <c r="AY43" s="128">
        <v>359</v>
      </c>
      <c r="AZ43" s="128">
        <v>374</v>
      </c>
      <c r="BA43" s="128">
        <f t="shared" si="140"/>
        <v>849</v>
      </c>
      <c r="BB43" s="128">
        <v>425</v>
      </c>
      <c r="BC43" s="128">
        <v>424</v>
      </c>
      <c r="BD43" s="128">
        <f t="shared" si="141"/>
        <v>540</v>
      </c>
      <c r="BE43" s="128">
        <v>291</v>
      </c>
      <c r="BF43" s="128">
        <v>249</v>
      </c>
      <c r="BG43" s="128">
        <f t="shared" si="142"/>
        <v>273</v>
      </c>
      <c r="BH43" s="128">
        <v>143</v>
      </c>
      <c r="BI43" s="128">
        <v>130</v>
      </c>
      <c r="BJ43" s="128">
        <f t="shared" si="143"/>
        <v>464</v>
      </c>
      <c r="BK43" s="128">
        <v>242</v>
      </c>
      <c r="BL43" s="128">
        <v>222</v>
      </c>
      <c r="BM43" s="128">
        <f t="shared" si="144"/>
        <v>394</v>
      </c>
      <c r="BN43" s="128">
        <v>185</v>
      </c>
      <c r="BO43" s="128">
        <v>209</v>
      </c>
      <c r="BP43" s="128">
        <f t="shared" si="145"/>
        <v>383</v>
      </c>
      <c r="BQ43" s="128">
        <v>196</v>
      </c>
      <c r="BR43" s="128">
        <v>187</v>
      </c>
      <c r="BS43" s="128">
        <f t="shared" si="146"/>
        <v>785</v>
      </c>
      <c r="BT43" s="128">
        <v>366</v>
      </c>
      <c r="BU43" s="128">
        <v>419</v>
      </c>
      <c r="BV43" s="128">
        <f t="shared" si="147"/>
        <v>244</v>
      </c>
      <c r="BW43" s="128">
        <v>111</v>
      </c>
      <c r="BX43" s="128">
        <v>133</v>
      </c>
      <c r="BY43" s="128">
        <f t="shared" si="148"/>
        <v>355</v>
      </c>
      <c r="BZ43" s="128">
        <v>163</v>
      </c>
      <c r="CA43" s="128">
        <v>192</v>
      </c>
      <c r="CB43" s="128">
        <f t="shared" si="149"/>
        <v>605</v>
      </c>
      <c r="CC43" s="128">
        <v>306</v>
      </c>
      <c r="CD43" s="128">
        <v>299</v>
      </c>
      <c r="CE43" s="128">
        <f t="shared" si="150"/>
        <v>594</v>
      </c>
      <c r="CF43" s="128">
        <v>275</v>
      </c>
      <c r="CG43" s="128">
        <v>319</v>
      </c>
      <c r="CH43" s="128">
        <f t="shared" si="151"/>
        <v>344</v>
      </c>
      <c r="CI43" s="128">
        <v>153</v>
      </c>
      <c r="CJ43" s="128">
        <v>191</v>
      </c>
      <c r="CK43" s="128">
        <f t="shared" si="152"/>
        <v>664</v>
      </c>
      <c r="CL43" s="128">
        <v>292</v>
      </c>
      <c r="CM43" s="128">
        <v>372</v>
      </c>
      <c r="CN43" s="128">
        <f t="shared" si="153"/>
        <v>333</v>
      </c>
      <c r="CO43" s="128">
        <v>161</v>
      </c>
      <c r="CP43" s="128">
        <v>172</v>
      </c>
      <c r="CQ43" s="128">
        <f t="shared" si="154"/>
        <v>677</v>
      </c>
      <c r="CR43" s="128">
        <v>310</v>
      </c>
      <c r="CS43" s="128">
        <v>367</v>
      </c>
      <c r="CT43" s="128">
        <f t="shared" si="155"/>
        <v>625</v>
      </c>
      <c r="CU43" s="128">
        <v>290</v>
      </c>
      <c r="CV43" s="128">
        <v>335</v>
      </c>
      <c r="CW43" s="128">
        <f t="shared" si="156"/>
        <v>407</v>
      </c>
      <c r="CX43" s="128">
        <v>199</v>
      </c>
      <c r="CY43" s="128">
        <v>208</v>
      </c>
      <c r="CZ43" s="128">
        <f t="shared" si="157"/>
        <v>477</v>
      </c>
      <c r="DA43" s="128">
        <v>174</v>
      </c>
      <c r="DB43" s="135">
        <v>303</v>
      </c>
    </row>
    <row r="44" spans="1:106" s="133" customFormat="1" ht="15" customHeight="1" x14ac:dyDescent="0.15">
      <c r="A44" s="125" t="s">
        <v>145</v>
      </c>
      <c r="B44" s="126">
        <f t="shared" si="120"/>
        <v>14147</v>
      </c>
      <c r="C44" s="126">
        <f t="shared" si="120"/>
        <v>6864</v>
      </c>
      <c r="D44" s="126">
        <f t="shared" si="120"/>
        <v>7283</v>
      </c>
      <c r="E44" s="127">
        <f t="shared" si="125"/>
        <v>3322</v>
      </c>
      <c r="F44" s="127">
        <f t="shared" si="121"/>
        <v>1733</v>
      </c>
      <c r="G44" s="127">
        <f t="shared" si="121"/>
        <v>1589</v>
      </c>
      <c r="H44" s="127">
        <f t="shared" si="122"/>
        <v>5868</v>
      </c>
      <c r="I44" s="127">
        <f t="shared" si="123"/>
        <v>2788</v>
      </c>
      <c r="J44" s="127">
        <f t="shared" si="123"/>
        <v>3080</v>
      </c>
      <c r="K44" s="127">
        <f t="shared" si="126"/>
        <v>4957</v>
      </c>
      <c r="L44" s="127">
        <f t="shared" si="124"/>
        <v>2343</v>
      </c>
      <c r="M44" s="127">
        <f t="shared" si="124"/>
        <v>2614</v>
      </c>
      <c r="N44" s="128">
        <f t="shared" si="127"/>
        <v>353</v>
      </c>
      <c r="O44" s="128">
        <v>185</v>
      </c>
      <c r="P44" s="128">
        <v>168</v>
      </c>
      <c r="Q44" s="128">
        <f t="shared" si="128"/>
        <v>325</v>
      </c>
      <c r="R44" s="128">
        <v>158</v>
      </c>
      <c r="S44" s="128">
        <v>167</v>
      </c>
      <c r="T44" s="128">
        <f t="shared" si="129"/>
        <v>234</v>
      </c>
      <c r="U44" s="128">
        <v>117</v>
      </c>
      <c r="V44" s="128">
        <v>117</v>
      </c>
      <c r="W44" s="128">
        <f t="shared" si="130"/>
        <v>449</v>
      </c>
      <c r="X44" s="128">
        <v>229</v>
      </c>
      <c r="Y44" s="128">
        <v>220</v>
      </c>
      <c r="Z44" s="128">
        <f t="shared" si="131"/>
        <v>63</v>
      </c>
      <c r="AA44" s="128">
        <v>36</v>
      </c>
      <c r="AB44" s="128">
        <v>27</v>
      </c>
      <c r="AC44" s="128">
        <f t="shared" si="132"/>
        <v>71</v>
      </c>
      <c r="AD44" s="128">
        <v>45</v>
      </c>
      <c r="AE44" s="128">
        <v>26</v>
      </c>
      <c r="AF44" s="128">
        <f t="shared" si="133"/>
        <v>204</v>
      </c>
      <c r="AG44" s="129">
        <v>120</v>
      </c>
      <c r="AH44" s="130">
        <v>84</v>
      </c>
      <c r="AI44" s="128">
        <f t="shared" si="134"/>
        <v>290</v>
      </c>
      <c r="AJ44" s="128">
        <v>156</v>
      </c>
      <c r="AK44" s="128">
        <v>134</v>
      </c>
      <c r="AL44" s="128">
        <f t="shared" si="135"/>
        <v>733</v>
      </c>
      <c r="AM44" s="128">
        <v>386</v>
      </c>
      <c r="AN44" s="128">
        <v>347</v>
      </c>
      <c r="AO44" s="128">
        <f t="shared" si="136"/>
        <v>454</v>
      </c>
      <c r="AP44" s="128">
        <v>214</v>
      </c>
      <c r="AQ44" s="128">
        <v>240</v>
      </c>
      <c r="AR44" s="128">
        <f t="shared" si="137"/>
        <v>146</v>
      </c>
      <c r="AS44" s="128">
        <v>87</v>
      </c>
      <c r="AT44" s="128">
        <v>59</v>
      </c>
      <c r="AU44" s="128">
        <f t="shared" si="138"/>
        <v>613</v>
      </c>
      <c r="AV44" s="128">
        <v>319</v>
      </c>
      <c r="AW44" s="128">
        <v>294</v>
      </c>
      <c r="AX44" s="128">
        <f t="shared" si="139"/>
        <v>834</v>
      </c>
      <c r="AY44" s="128">
        <v>400</v>
      </c>
      <c r="AZ44" s="128">
        <v>434</v>
      </c>
      <c r="BA44" s="128">
        <f t="shared" si="140"/>
        <v>846</v>
      </c>
      <c r="BB44" s="128">
        <v>436</v>
      </c>
      <c r="BC44" s="128">
        <v>410</v>
      </c>
      <c r="BD44" s="128">
        <f t="shared" si="141"/>
        <v>565</v>
      </c>
      <c r="BE44" s="128">
        <v>293</v>
      </c>
      <c r="BF44" s="128">
        <v>272</v>
      </c>
      <c r="BG44" s="128">
        <f t="shared" si="142"/>
        <v>256</v>
      </c>
      <c r="BH44" s="128">
        <v>110</v>
      </c>
      <c r="BI44" s="128">
        <v>146</v>
      </c>
      <c r="BJ44" s="128">
        <f t="shared" si="143"/>
        <v>444</v>
      </c>
      <c r="BK44" s="128">
        <v>221</v>
      </c>
      <c r="BL44" s="128">
        <v>223</v>
      </c>
      <c r="BM44" s="128">
        <f t="shared" si="144"/>
        <v>441</v>
      </c>
      <c r="BN44" s="128">
        <v>220</v>
      </c>
      <c r="BO44" s="128">
        <v>221</v>
      </c>
      <c r="BP44" s="128">
        <f t="shared" si="145"/>
        <v>376</v>
      </c>
      <c r="BQ44" s="128">
        <v>161</v>
      </c>
      <c r="BR44" s="128">
        <v>215</v>
      </c>
      <c r="BS44" s="128">
        <f t="shared" si="146"/>
        <v>826</v>
      </c>
      <c r="BT44" s="128">
        <v>336</v>
      </c>
      <c r="BU44" s="128">
        <v>490</v>
      </c>
      <c r="BV44" s="128">
        <f t="shared" si="147"/>
        <v>279</v>
      </c>
      <c r="BW44" s="128">
        <v>130</v>
      </c>
      <c r="BX44" s="128">
        <v>149</v>
      </c>
      <c r="BY44" s="128">
        <f t="shared" si="148"/>
        <v>388</v>
      </c>
      <c r="BZ44" s="128">
        <v>162</v>
      </c>
      <c r="CA44" s="128">
        <v>226</v>
      </c>
      <c r="CB44" s="128">
        <f t="shared" si="149"/>
        <v>565</v>
      </c>
      <c r="CC44" s="128">
        <v>315</v>
      </c>
      <c r="CD44" s="128">
        <v>250</v>
      </c>
      <c r="CE44" s="128">
        <f t="shared" si="150"/>
        <v>606</v>
      </c>
      <c r="CF44" s="128">
        <v>272</v>
      </c>
      <c r="CG44" s="128">
        <v>334</v>
      </c>
      <c r="CH44" s="128">
        <f t="shared" si="151"/>
        <v>406</v>
      </c>
      <c r="CI44" s="128">
        <v>181</v>
      </c>
      <c r="CJ44" s="128">
        <v>225</v>
      </c>
      <c r="CK44" s="128">
        <f t="shared" si="152"/>
        <v>693</v>
      </c>
      <c r="CL44" s="128">
        <v>308</v>
      </c>
      <c r="CM44" s="128">
        <v>385</v>
      </c>
      <c r="CN44" s="128">
        <f t="shared" si="153"/>
        <v>335</v>
      </c>
      <c r="CO44" s="128">
        <v>170</v>
      </c>
      <c r="CP44" s="128">
        <v>165</v>
      </c>
      <c r="CQ44" s="128">
        <f t="shared" si="154"/>
        <v>723</v>
      </c>
      <c r="CR44" s="128">
        <v>319</v>
      </c>
      <c r="CS44" s="128">
        <v>404</v>
      </c>
      <c r="CT44" s="128">
        <f t="shared" si="155"/>
        <v>656</v>
      </c>
      <c r="CU44" s="128">
        <v>339</v>
      </c>
      <c r="CV44" s="128">
        <v>317</v>
      </c>
      <c r="CW44" s="128">
        <f t="shared" si="156"/>
        <v>432</v>
      </c>
      <c r="CX44" s="128">
        <v>207</v>
      </c>
      <c r="CY44" s="128">
        <v>225</v>
      </c>
      <c r="CZ44" s="128">
        <f t="shared" si="157"/>
        <v>541</v>
      </c>
      <c r="DA44" s="128">
        <v>232</v>
      </c>
      <c r="DB44" s="135">
        <v>309</v>
      </c>
    </row>
    <row r="45" spans="1:106" s="134" customFormat="1" ht="15" customHeight="1" x14ac:dyDescent="0.15">
      <c r="A45" s="125" t="s">
        <v>146</v>
      </c>
      <c r="B45" s="126">
        <f t="shared" si="120"/>
        <v>16481</v>
      </c>
      <c r="C45" s="126">
        <f t="shared" si="120"/>
        <v>8025</v>
      </c>
      <c r="D45" s="126">
        <f t="shared" si="120"/>
        <v>8456</v>
      </c>
      <c r="E45" s="127">
        <f t="shared" si="125"/>
        <v>3898</v>
      </c>
      <c r="F45" s="127">
        <f t="shared" si="121"/>
        <v>1970</v>
      </c>
      <c r="G45" s="127">
        <f t="shared" si="121"/>
        <v>1928</v>
      </c>
      <c r="H45" s="127">
        <f t="shared" si="122"/>
        <v>6866</v>
      </c>
      <c r="I45" s="127">
        <f t="shared" si="123"/>
        <v>3316</v>
      </c>
      <c r="J45" s="127">
        <f t="shared" si="123"/>
        <v>3550</v>
      </c>
      <c r="K45" s="127">
        <f t="shared" si="126"/>
        <v>5717</v>
      </c>
      <c r="L45" s="127">
        <f t="shared" si="124"/>
        <v>2739</v>
      </c>
      <c r="M45" s="127">
        <f t="shared" si="124"/>
        <v>2978</v>
      </c>
      <c r="N45" s="128">
        <f t="shared" si="127"/>
        <v>478</v>
      </c>
      <c r="O45" s="128">
        <v>241</v>
      </c>
      <c r="P45" s="128">
        <v>237</v>
      </c>
      <c r="Q45" s="128">
        <f t="shared" si="128"/>
        <v>357</v>
      </c>
      <c r="R45" s="128">
        <v>177</v>
      </c>
      <c r="S45" s="128">
        <v>180</v>
      </c>
      <c r="T45" s="128">
        <f t="shared" si="129"/>
        <v>249</v>
      </c>
      <c r="U45" s="128">
        <v>125</v>
      </c>
      <c r="V45" s="128">
        <v>124</v>
      </c>
      <c r="W45" s="128">
        <f t="shared" si="130"/>
        <v>513</v>
      </c>
      <c r="X45" s="128">
        <v>225</v>
      </c>
      <c r="Y45" s="128">
        <v>288</v>
      </c>
      <c r="Z45" s="128">
        <f t="shared" si="131"/>
        <v>70</v>
      </c>
      <c r="AA45" s="128">
        <v>44</v>
      </c>
      <c r="AB45" s="128">
        <v>26</v>
      </c>
      <c r="AC45" s="128">
        <f t="shared" si="132"/>
        <v>83</v>
      </c>
      <c r="AD45" s="128">
        <v>49</v>
      </c>
      <c r="AE45" s="128">
        <v>34</v>
      </c>
      <c r="AF45" s="128">
        <f t="shared" si="133"/>
        <v>261</v>
      </c>
      <c r="AG45" s="129">
        <v>134</v>
      </c>
      <c r="AH45" s="130">
        <v>127</v>
      </c>
      <c r="AI45" s="128">
        <f t="shared" si="134"/>
        <v>352</v>
      </c>
      <c r="AJ45" s="128">
        <v>192</v>
      </c>
      <c r="AK45" s="128">
        <v>160</v>
      </c>
      <c r="AL45" s="128">
        <f t="shared" si="135"/>
        <v>862</v>
      </c>
      <c r="AM45" s="128">
        <v>418</v>
      </c>
      <c r="AN45" s="128">
        <v>444</v>
      </c>
      <c r="AO45" s="128">
        <f t="shared" si="136"/>
        <v>540</v>
      </c>
      <c r="AP45" s="128">
        <v>292</v>
      </c>
      <c r="AQ45" s="128">
        <v>248</v>
      </c>
      <c r="AR45" s="128">
        <f t="shared" si="137"/>
        <v>133</v>
      </c>
      <c r="AS45" s="128">
        <v>73</v>
      </c>
      <c r="AT45" s="128">
        <v>60</v>
      </c>
      <c r="AU45" s="128">
        <f t="shared" si="138"/>
        <v>699</v>
      </c>
      <c r="AV45" s="128">
        <v>370</v>
      </c>
      <c r="AW45" s="128">
        <v>329</v>
      </c>
      <c r="AX45" s="128">
        <f t="shared" si="139"/>
        <v>888</v>
      </c>
      <c r="AY45" s="128">
        <v>422</v>
      </c>
      <c r="AZ45" s="128">
        <v>466</v>
      </c>
      <c r="BA45" s="128">
        <f t="shared" si="140"/>
        <v>932</v>
      </c>
      <c r="BB45" s="128">
        <v>481</v>
      </c>
      <c r="BC45" s="128">
        <v>451</v>
      </c>
      <c r="BD45" s="128">
        <f t="shared" si="141"/>
        <v>684</v>
      </c>
      <c r="BE45" s="128">
        <v>350</v>
      </c>
      <c r="BF45" s="128">
        <v>334</v>
      </c>
      <c r="BG45" s="128">
        <f t="shared" si="142"/>
        <v>310</v>
      </c>
      <c r="BH45" s="128">
        <v>149</v>
      </c>
      <c r="BI45" s="128">
        <v>161</v>
      </c>
      <c r="BJ45" s="128">
        <f t="shared" si="143"/>
        <v>517</v>
      </c>
      <c r="BK45" s="128">
        <v>268</v>
      </c>
      <c r="BL45" s="128">
        <v>249</v>
      </c>
      <c r="BM45" s="128">
        <f t="shared" si="144"/>
        <v>515</v>
      </c>
      <c r="BN45" s="128">
        <v>248</v>
      </c>
      <c r="BO45" s="128">
        <v>267</v>
      </c>
      <c r="BP45" s="128">
        <f t="shared" si="145"/>
        <v>487</v>
      </c>
      <c r="BQ45" s="128">
        <v>232</v>
      </c>
      <c r="BR45" s="128">
        <v>255</v>
      </c>
      <c r="BS45" s="128">
        <f t="shared" si="146"/>
        <v>1049</v>
      </c>
      <c r="BT45" s="128">
        <v>436</v>
      </c>
      <c r="BU45" s="128">
        <v>613</v>
      </c>
      <c r="BV45" s="128">
        <f t="shared" si="147"/>
        <v>312</v>
      </c>
      <c r="BW45" s="128">
        <v>147</v>
      </c>
      <c r="BX45" s="128">
        <v>165</v>
      </c>
      <c r="BY45" s="128">
        <f t="shared" si="148"/>
        <v>473</v>
      </c>
      <c r="BZ45" s="128">
        <v>213</v>
      </c>
      <c r="CA45" s="128">
        <v>260</v>
      </c>
      <c r="CB45" s="128">
        <f t="shared" si="149"/>
        <v>630</v>
      </c>
      <c r="CC45" s="128">
        <v>345</v>
      </c>
      <c r="CD45" s="128">
        <v>285</v>
      </c>
      <c r="CE45" s="128">
        <f t="shared" si="150"/>
        <v>685</v>
      </c>
      <c r="CF45" s="128">
        <v>315</v>
      </c>
      <c r="CG45" s="128">
        <v>370</v>
      </c>
      <c r="CH45" s="128">
        <f t="shared" si="151"/>
        <v>468</v>
      </c>
      <c r="CI45" s="128">
        <v>202</v>
      </c>
      <c r="CJ45" s="128">
        <v>266</v>
      </c>
      <c r="CK45" s="128">
        <f t="shared" si="152"/>
        <v>810</v>
      </c>
      <c r="CL45" s="128">
        <v>374</v>
      </c>
      <c r="CM45" s="128">
        <v>436</v>
      </c>
      <c r="CN45" s="128">
        <f t="shared" si="153"/>
        <v>349</v>
      </c>
      <c r="CO45" s="128">
        <v>184</v>
      </c>
      <c r="CP45" s="128">
        <v>165</v>
      </c>
      <c r="CQ45" s="128">
        <f t="shared" si="154"/>
        <v>923</v>
      </c>
      <c r="CR45" s="128">
        <v>430</v>
      </c>
      <c r="CS45" s="128">
        <v>493</v>
      </c>
      <c r="CT45" s="128">
        <f t="shared" si="155"/>
        <v>731</v>
      </c>
      <c r="CU45" s="128">
        <v>361</v>
      </c>
      <c r="CV45" s="128">
        <v>370</v>
      </c>
      <c r="CW45" s="128">
        <f t="shared" si="156"/>
        <v>492</v>
      </c>
      <c r="CX45" s="128">
        <v>238</v>
      </c>
      <c r="CY45" s="128">
        <v>254</v>
      </c>
      <c r="CZ45" s="128">
        <f t="shared" si="157"/>
        <v>629</v>
      </c>
      <c r="DA45" s="128">
        <v>290</v>
      </c>
      <c r="DB45" s="135">
        <v>339</v>
      </c>
    </row>
    <row r="46" spans="1:106" s="134" customFormat="1" ht="15" customHeight="1" x14ac:dyDescent="0.15">
      <c r="A46" s="125" t="s">
        <v>147</v>
      </c>
      <c r="B46" s="126">
        <f t="shared" si="120"/>
        <v>18446</v>
      </c>
      <c r="C46" s="126">
        <f t="shared" si="120"/>
        <v>9066</v>
      </c>
      <c r="D46" s="126">
        <f t="shared" si="120"/>
        <v>9380</v>
      </c>
      <c r="E46" s="127">
        <f t="shared" si="125"/>
        <v>4270</v>
      </c>
      <c r="F46" s="127">
        <f t="shared" si="121"/>
        <v>2233</v>
      </c>
      <c r="G46" s="127">
        <f t="shared" si="121"/>
        <v>2037</v>
      </c>
      <c r="H46" s="127">
        <f t="shared" si="122"/>
        <v>7886</v>
      </c>
      <c r="I46" s="127">
        <f t="shared" si="123"/>
        <v>3844</v>
      </c>
      <c r="J46" s="127">
        <f t="shared" si="123"/>
        <v>4042</v>
      </c>
      <c r="K46" s="127">
        <f t="shared" si="126"/>
        <v>6290</v>
      </c>
      <c r="L46" s="127">
        <f t="shared" si="124"/>
        <v>2989</v>
      </c>
      <c r="M46" s="127">
        <f t="shared" si="124"/>
        <v>3301</v>
      </c>
      <c r="N46" s="128">
        <f t="shared" si="127"/>
        <v>477</v>
      </c>
      <c r="O46" s="128">
        <v>240</v>
      </c>
      <c r="P46" s="128">
        <v>237</v>
      </c>
      <c r="Q46" s="128">
        <f t="shared" si="128"/>
        <v>406</v>
      </c>
      <c r="R46" s="128">
        <v>224</v>
      </c>
      <c r="S46" s="128">
        <v>182</v>
      </c>
      <c r="T46" s="128">
        <f t="shared" si="129"/>
        <v>279</v>
      </c>
      <c r="U46" s="128">
        <v>140</v>
      </c>
      <c r="V46" s="128">
        <v>139</v>
      </c>
      <c r="W46" s="128">
        <f t="shared" si="130"/>
        <v>577</v>
      </c>
      <c r="X46" s="128">
        <v>300</v>
      </c>
      <c r="Y46" s="128">
        <v>277</v>
      </c>
      <c r="Z46" s="128">
        <f t="shared" si="131"/>
        <v>90</v>
      </c>
      <c r="AA46" s="128">
        <v>53</v>
      </c>
      <c r="AB46" s="128">
        <v>37</v>
      </c>
      <c r="AC46" s="128">
        <f t="shared" si="132"/>
        <v>77</v>
      </c>
      <c r="AD46" s="128">
        <v>51</v>
      </c>
      <c r="AE46" s="128">
        <v>26</v>
      </c>
      <c r="AF46" s="128">
        <f t="shared" si="133"/>
        <v>315</v>
      </c>
      <c r="AG46" s="129">
        <v>169</v>
      </c>
      <c r="AH46" s="130">
        <v>146</v>
      </c>
      <c r="AI46" s="128">
        <f t="shared" si="134"/>
        <v>337</v>
      </c>
      <c r="AJ46" s="128">
        <v>178</v>
      </c>
      <c r="AK46" s="128">
        <v>159</v>
      </c>
      <c r="AL46" s="128">
        <f t="shared" si="135"/>
        <v>927</v>
      </c>
      <c r="AM46" s="128">
        <v>464</v>
      </c>
      <c r="AN46" s="128">
        <v>463</v>
      </c>
      <c r="AO46" s="128">
        <f t="shared" si="136"/>
        <v>614</v>
      </c>
      <c r="AP46" s="128">
        <v>323</v>
      </c>
      <c r="AQ46" s="128">
        <v>291</v>
      </c>
      <c r="AR46" s="128">
        <f t="shared" si="137"/>
        <v>171</v>
      </c>
      <c r="AS46" s="128">
        <v>91</v>
      </c>
      <c r="AT46" s="128">
        <v>80</v>
      </c>
      <c r="AU46" s="128">
        <f t="shared" si="138"/>
        <v>726</v>
      </c>
      <c r="AV46" s="128">
        <v>392</v>
      </c>
      <c r="AW46" s="128">
        <v>334</v>
      </c>
      <c r="AX46" s="128">
        <f t="shared" si="139"/>
        <v>952</v>
      </c>
      <c r="AY46" s="128">
        <v>467</v>
      </c>
      <c r="AZ46" s="128">
        <v>485</v>
      </c>
      <c r="BA46" s="128">
        <f t="shared" si="140"/>
        <v>1048</v>
      </c>
      <c r="BB46" s="128">
        <v>547</v>
      </c>
      <c r="BC46" s="128">
        <v>501</v>
      </c>
      <c r="BD46" s="128">
        <f t="shared" si="141"/>
        <v>764</v>
      </c>
      <c r="BE46" s="128">
        <v>398</v>
      </c>
      <c r="BF46" s="128">
        <v>366</v>
      </c>
      <c r="BG46" s="128">
        <f t="shared" si="142"/>
        <v>361</v>
      </c>
      <c r="BH46" s="128">
        <v>181</v>
      </c>
      <c r="BI46" s="128">
        <v>180</v>
      </c>
      <c r="BJ46" s="128">
        <f t="shared" si="143"/>
        <v>611</v>
      </c>
      <c r="BK46" s="128">
        <v>300</v>
      </c>
      <c r="BL46" s="128">
        <v>311</v>
      </c>
      <c r="BM46" s="128">
        <f t="shared" si="144"/>
        <v>580</v>
      </c>
      <c r="BN46" s="128">
        <v>265</v>
      </c>
      <c r="BO46" s="128">
        <v>315</v>
      </c>
      <c r="BP46" s="128">
        <f t="shared" si="145"/>
        <v>532</v>
      </c>
      <c r="BQ46" s="128">
        <v>246</v>
      </c>
      <c r="BR46" s="128">
        <v>286</v>
      </c>
      <c r="BS46" s="128">
        <f t="shared" si="146"/>
        <v>1327</v>
      </c>
      <c r="BT46" s="128">
        <v>573</v>
      </c>
      <c r="BU46" s="128">
        <v>754</v>
      </c>
      <c r="BV46" s="128">
        <f t="shared" si="147"/>
        <v>412</v>
      </c>
      <c r="BW46" s="128">
        <v>210</v>
      </c>
      <c r="BX46" s="128">
        <v>202</v>
      </c>
      <c r="BY46" s="128">
        <f t="shared" si="148"/>
        <v>573</v>
      </c>
      <c r="BZ46" s="128">
        <v>265</v>
      </c>
      <c r="CA46" s="128">
        <v>308</v>
      </c>
      <c r="CB46" s="128">
        <f t="shared" si="149"/>
        <v>649</v>
      </c>
      <c r="CC46" s="128">
        <v>340</v>
      </c>
      <c r="CD46" s="128">
        <v>309</v>
      </c>
      <c r="CE46" s="128">
        <f t="shared" si="150"/>
        <v>764</v>
      </c>
      <c r="CF46" s="128">
        <v>343</v>
      </c>
      <c r="CG46" s="128">
        <v>421</v>
      </c>
      <c r="CH46" s="128">
        <f t="shared" si="151"/>
        <v>510</v>
      </c>
      <c r="CI46" s="128">
        <v>212</v>
      </c>
      <c r="CJ46" s="128">
        <v>298</v>
      </c>
      <c r="CK46" s="128">
        <f t="shared" si="152"/>
        <v>911</v>
      </c>
      <c r="CL46" s="128">
        <v>439</v>
      </c>
      <c r="CM46" s="128">
        <v>472</v>
      </c>
      <c r="CN46" s="128">
        <f t="shared" si="153"/>
        <v>401</v>
      </c>
      <c r="CO46" s="128">
        <v>216</v>
      </c>
      <c r="CP46" s="128">
        <v>185</v>
      </c>
      <c r="CQ46" s="128">
        <f t="shared" si="154"/>
        <v>911</v>
      </c>
      <c r="CR46" s="128">
        <v>462</v>
      </c>
      <c r="CS46" s="128">
        <v>449</v>
      </c>
      <c r="CT46" s="128">
        <f t="shared" si="155"/>
        <v>805</v>
      </c>
      <c r="CU46" s="128">
        <v>360</v>
      </c>
      <c r="CV46" s="128">
        <v>445</v>
      </c>
      <c r="CW46" s="128">
        <f t="shared" si="156"/>
        <v>594</v>
      </c>
      <c r="CX46" s="128">
        <v>289</v>
      </c>
      <c r="CY46" s="128">
        <v>305</v>
      </c>
      <c r="CZ46" s="128">
        <f t="shared" si="157"/>
        <v>745</v>
      </c>
      <c r="DA46" s="128">
        <v>328</v>
      </c>
      <c r="DB46" s="135">
        <v>417</v>
      </c>
    </row>
    <row r="47" spans="1:106" s="134" customFormat="1" ht="15" customHeight="1" x14ac:dyDescent="0.15">
      <c r="A47" s="125" t="s">
        <v>148</v>
      </c>
      <c r="B47" s="126">
        <f t="shared" si="120"/>
        <v>19398</v>
      </c>
      <c r="C47" s="126">
        <f t="shared" si="120"/>
        <v>9526</v>
      </c>
      <c r="D47" s="126">
        <f t="shared" si="120"/>
        <v>9872</v>
      </c>
      <c r="E47" s="127">
        <f t="shared" si="125"/>
        <v>4359</v>
      </c>
      <c r="F47" s="127">
        <f t="shared" si="121"/>
        <v>2256</v>
      </c>
      <c r="G47" s="127">
        <f t="shared" si="121"/>
        <v>2103</v>
      </c>
      <c r="H47" s="127">
        <f t="shared" si="122"/>
        <v>8271</v>
      </c>
      <c r="I47" s="127">
        <f t="shared" si="123"/>
        <v>3988</v>
      </c>
      <c r="J47" s="127">
        <f t="shared" si="123"/>
        <v>4283</v>
      </c>
      <c r="K47" s="127">
        <f t="shared" si="126"/>
        <v>6768</v>
      </c>
      <c r="L47" s="127">
        <f t="shared" si="124"/>
        <v>3282</v>
      </c>
      <c r="M47" s="127">
        <f t="shared" si="124"/>
        <v>3486</v>
      </c>
      <c r="N47" s="128">
        <f t="shared" si="127"/>
        <v>533</v>
      </c>
      <c r="O47" s="128">
        <v>291</v>
      </c>
      <c r="P47" s="128">
        <v>242</v>
      </c>
      <c r="Q47" s="128">
        <f t="shared" si="128"/>
        <v>420</v>
      </c>
      <c r="R47" s="128">
        <v>218</v>
      </c>
      <c r="S47" s="128">
        <v>202</v>
      </c>
      <c r="T47" s="128">
        <f t="shared" si="129"/>
        <v>317</v>
      </c>
      <c r="U47" s="128">
        <v>170</v>
      </c>
      <c r="V47" s="128">
        <v>147</v>
      </c>
      <c r="W47" s="128">
        <f t="shared" si="130"/>
        <v>576</v>
      </c>
      <c r="X47" s="128">
        <v>288</v>
      </c>
      <c r="Y47" s="128">
        <v>288</v>
      </c>
      <c r="Z47" s="128">
        <f t="shared" si="131"/>
        <v>87</v>
      </c>
      <c r="AA47" s="128">
        <v>38</v>
      </c>
      <c r="AB47" s="128">
        <v>49</v>
      </c>
      <c r="AC47" s="128">
        <f t="shared" si="132"/>
        <v>85</v>
      </c>
      <c r="AD47" s="128">
        <v>55</v>
      </c>
      <c r="AE47" s="128">
        <v>30</v>
      </c>
      <c r="AF47" s="128">
        <f t="shared" si="133"/>
        <v>276</v>
      </c>
      <c r="AG47" s="129">
        <v>155</v>
      </c>
      <c r="AH47" s="130">
        <v>121</v>
      </c>
      <c r="AI47" s="128">
        <f t="shared" si="134"/>
        <v>365</v>
      </c>
      <c r="AJ47" s="128">
        <v>185</v>
      </c>
      <c r="AK47" s="128">
        <v>180</v>
      </c>
      <c r="AL47" s="128">
        <f t="shared" si="135"/>
        <v>903</v>
      </c>
      <c r="AM47" s="128">
        <v>464</v>
      </c>
      <c r="AN47" s="128">
        <v>439</v>
      </c>
      <c r="AO47" s="128">
        <f t="shared" si="136"/>
        <v>606</v>
      </c>
      <c r="AP47" s="128">
        <v>292</v>
      </c>
      <c r="AQ47" s="128">
        <v>314</v>
      </c>
      <c r="AR47" s="128">
        <f t="shared" si="137"/>
        <v>191</v>
      </c>
      <c r="AS47" s="128">
        <v>100</v>
      </c>
      <c r="AT47" s="128">
        <v>91</v>
      </c>
      <c r="AU47" s="128">
        <f t="shared" si="138"/>
        <v>725</v>
      </c>
      <c r="AV47" s="128">
        <v>383</v>
      </c>
      <c r="AW47" s="128">
        <v>342</v>
      </c>
      <c r="AX47" s="128">
        <f t="shared" si="139"/>
        <v>1011</v>
      </c>
      <c r="AY47" s="128">
        <v>519</v>
      </c>
      <c r="AZ47" s="128">
        <v>492</v>
      </c>
      <c r="BA47" s="128">
        <f t="shared" si="140"/>
        <v>961</v>
      </c>
      <c r="BB47" s="128">
        <v>508</v>
      </c>
      <c r="BC47" s="128">
        <v>453</v>
      </c>
      <c r="BD47" s="128">
        <f t="shared" si="141"/>
        <v>800</v>
      </c>
      <c r="BE47" s="128">
        <v>376</v>
      </c>
      <c r="BF47" s="128">
        <v>424</v>
      </c>
      <c r="BG47" s="128">
        <f t="shared" si="142"/>
        <v>404</v>
      </c>
      <c r="BH47" s="128">
        <v>198</v>
      </c>
      <c r="BI47" s="128">
        <v>206</v>
      </c>
      <c r="BJ47" s="128">
        <f t="shared" si="143"/>
        <v>619</v>
      </c>
      <c r="BK47" s="128">
        <v>328</v>
      </c>
      <c r="BL47" s="128">
        <v>291</v>
      </c>
      <c r="BM47" s="128">
        <f t="shared" si="144"/>
        <v>640</v>
      </c>
      <c r="BN47" s="128">
        <v>285</v>
      </c>
      <c r="BO47" s="128">
        <v>355</v>
      </c>
      <c r="BP47" s="128">
        <f t="shared" si="145"/>
        <v>597</v>
      </c>
      <c r="BQ47" s="128">
        <v>277</v>
      </c>
      <c r="BR47" s="128">
        <v>320</v>
      </c>
      <c r="BS47" s="128">
        <f t="shared" si="146"/>
        <v>1504</v>
      </c>
      <c r="BT47" s="128">
        <v>656</v>
      </c>
      <c r="BU47" s="128">
        <v>848</v>
      </c>
      <c r="BV47" s="128">
        <f t="shared" si="147"/>
        <v>394</v>
      </c>
      <c r="BW47" s="128">
        <v>173</v>
      </c>
      <c r="BX47" s="128">
        <v>221</v>
      </c>
      <c r="BY47" s="128">
        <f t="shared" si="148"/>
        <v>616</v>
      </c>
      <c r="BZ47" s="128">
        <v>285</v>
      </c>
      <c r="CA47" s="128">
        <v>331</v>
      </c>
      <c r="CB47" s="128">
        <f t="shared" si="149"/>
        <v>603</v>
      </c>
      <c r="CC47" s="128">
        <v>344</v>
      </c>
      <c r="CD47" s="128">
        <v>259</v>
      </c>
      <c r="CE47" s="128">
        <f t="shared" si="150"/>
        <v>881</v>
      </c>
      <c r="CF47" s="128">
        <v>421</v>
      </c>
      <c r="CG47" s="128">
        <v>460</v>
      </c>
      <c r="CH47" s="128">
        <f t="shared" si="151"/>
        <v>601</v>
      </c>
      <c r="CI47" s="128">
        <v>286</v>
      </c>
      <c r="CJ47" s="128">
        <v>315</v>
      </c>
      <c r="CK47" s="128">
        <f t="shared" si="152"/>
        <v>964</v>
      </c>
      <c r="CL47" s="128">
        <v>460</v>
      </c>
      <c r="CM47" s="128">
        <v>504</v>
      </c>
      <c r="CN47" s="128">
        <f t="shared" si="153"/>
        <v>375</v>
      </c>
      <c r="CO47" s="128">
        <v>197</v>
      </c>
      <c r="CP47" s="128">
        <v>178</v>
      </c>
      <c r="CQ47" s="128">
        <f t="shared" si="154"/>
        <v>960</v>
      </c>
      <c r="CR47" s="128">
        <v>450</v>
      </c>
      <c r="CS47" s="128">
        <v>510</v>
      </c>
      <c r="CT47" s="128">
        <f t="shared" si="155"/>
        <v>964</v>
      </c>
      <c r="CU47" s="128">
        <v>490</v>
      </c>
      <c r="CV47" s="128">
        <v>474</v>
      </c>
      <c r="CW47" s="128">
        <f t="shared" si="156"/>
        <v>605</v>
      </c>
      <c r="CX47" s="128">
        <v>290</v>
      </c>
      <c r="CY47" s="128">
        <v>315</v>
      </c>
      <c r="CZ47" s="128">
        <f t="shared" si="157"/>
        <v>815</v>
      </c>
      <c r="DA47" s="128">
        <v>344</v>
      </c>
      <c r="DB47" s="135">
        <v>471</v>
      </c>
    </row>
    <row r="48" spans="1:106" s="134" customFormat="1" ht="15" customHeight="1" x14ac:dyDescent="0.15">
      <c r="A48" s="125" t="s">
        <v>149</v>
      </c>
      <c r="B48" s="126">
        <f t="shared" si="120"/>
        <v>19722</v>
      </c>
      <c r="C48" s="126">
        <f t="shared" si="120"/>
        <v>9688</v>
      </c>
      <c r="D48" s="126">
        <f t="shared" si="120"/>
        <v>10034</v>
      </c>
      <c r="E48" s="127">
        <f t="shared" si="125"/>
        <v>4338</v>
      </c>
      <c r="F48" s="127">
        <f t="shared" si="121"/>
        <v>2256</v>
      </c>
      <c r="G48" s="127">
        <f t="shared" si="121"/>
        <v>2082</v>
      </c>
      <c r="H48" s="127">
        <f t="shared" si="122"/>
        <v>8537</v>
      </c>
      <c r="I48" s="127">
        <f t="shared" si="123"/>
        <v>4177</v>
      </c>
      <c r="J48" s="127">
        <f t="shared" si="123"/>
        <v>4360</v>
      </c>
      <c r="K48" s="127">
        <f t="shared" si="126"/>
        <v>6847</v>
      </c>
      <c r="L48" s="127">
        <f t="shared" si="124"/>
        <v>3255</v>
      </c>
      <c r="M48" s="127">
        <f t="shared" si="124"/>
        <v>3592</v>
      </c>
      <c r="N48" s="128">
        <f t="shared" si="127"/>
        <v>502</v>
      </c>
      <c r="O48" s="128">
        <v>253</v>
      </c>
      <c r="P48" s="128">
        <v>249</v>
      </c>
      <c r="Q48" s="128">
        <f t="shared" si="128"/>
        <v>453</v>
      </c>
      <c r="R48" s="128">
        <v>225</v>
      </c>
      <c r="S48" s="128">
        <v>228</v>
      </c>
      <c r="T48" s="128">
        <f t="shared" si="129"/>
        <v>307</v>
      </c>
      <c r="U48" s="128">
        <v>174</v>
      </c>
      <c r="V48" s="128">
        <v>133</v>
      </c>
      <c r="W48" s="128">
        <f t="shared" si="130"/>
        <v>543</v>
      </c>
      <c r="X48" s="128">
        <v>297</v>
      </c>
      <c r="Y48" s="128">
        <v>246</v>
      </c>
      <c r="Z48" s="128">
        <f t="shared" si="131"/>
        <v>101</v>
      </c>
      <c r="AA48" s="128">
        <v>54</v>
      </c>
      <c r="AB48" s="128">
        <v>47</v>
      </c>
      <c r="AC48" s="128">
        <f t="shared" si="132"/>
        <v>84</v>
      </c>
      <c r="AD48" s="128">
        <v>55</v>
      </c>
      <c r="AE48" s="128">
        <v>29</v>
      </c>
      <c r="AF48" s="128">
        <f t="shared" si="133"/>
        <v>277</v>
      </c>
      <c r="AG48" s="129">
        <v>134</v>
      </c>
      <c r="AH48" s="130">
        <v>143</v>
      </c>
      <c r="AI48" s="128">
        <f t="shared" si="134"/>
        <v>345</v>
      </c>
      <c r="AJ48" s="128">
        <v>176</v>
      </c>
      <c r="AK48" s="128">
        <v>169</v>
      </c>
      <c r="AL48" s="128">
        <f t="shared" si="135"/>
        <v>938</v>
      </c>
      <c r="AM48" s="128">
        <v>489</v>
      </c>
      <c r="AN48" s="128">
        <v>449</v>
      </c>
      <c r="AO48" s="128">
        <f t="shared" si="136"/>
        <v>618</v>
      </c>
      <c r="AP48" s="128">
        <v>308</v>
      </c>
      <c r="AQ48" s="128">
        <v>310</v>
      </c>
      <c r="AR48" s="128">
        <f t="shared" si="137"/>
        <v>170</v>
      </c>
      <c r="AS48" s="128">
        <v>91</v>
      </c>
      <c r="AT48" s="128">
        <v>79</v>
      </c>
      <c r="AU48" s="128">
        <f t="shared" si="138"/>
        <v>735</v>
      </c>
      <c r="AV48" s="128">
        <v>370</v>
      </c>
      <c r="AW48" s="128">
        <v>365</v>
      </c>
      <c r="AX48" s="128">
        <f t="shared" si="139"/>
        <v>986</v>
      </c>
      <c r="AY48" s="128">
        <v>518</v>
      </c>
      <c r="AZ48" s="128">
        <v>468</v>
      </c>
      <c r="BA48" s="128">
        <f t="shared" si="140"/>
        <v>880</v>
      </c>
      <c r="BB48" s="128">
        <v>481</v>
      </c>
      <c r="BC48" s="128">
        <v>399</v>
      </c>
      <c r="BD48" s="128">
        <f t="shared" si="141"/>
        <v>847</v>
      </c>
      <c r="BE48" s="128">
        <v>407</v>
      </c>
      <c r="BF48" s="128">
        <v>440</v>
      </c>
      <c r="BG48" s="128">
        <f t="shared" si="142"/>
        <v>394</v>
      </c>
      <c r="BH48" s="128">
        <v>195</v>
      </c>
      <c r="BI48" s="128">
        <v>199</v>
      </c>
      <c r="BJ48" s="128">
        <f t="shared" si="143"/>
        <v>603</v>
      </c>
      <c r="BK48" s="128">
        <v>316</v>
      </c>
      <c r="BL48" s="128">
        <v>287</v>
      </c>
      <c r="BM48" s="128">
        <f t="shared" si="144"/>
        <v>726</v>
      </c>
      <c r="BN48" s="128">
        <v>338</v>
      </c>
      <c r="BO48" s="128">
        <v>388</v>
      </c>
      <c r="BP48" s="128">
        <f t="shared" si="145"/>
        <v>575</v>
      </c>
      <c r="BQ48" s="128">
        <v>291</v>
      </c>
      <c r="BR48" s="128">
        <v>284</v>
      </c>
      <c r="BS48" s="128">
        <f t="shared" si="146"/>
        <v>1663</v>
      </c>
      <c r="BT48" s="128">
        <v>723</v>
      </c>
      <c r="BU48" s="128">
        <v>940</v>
      </c>
      <c r="BV48" s="128">
        <f t="shared" si="147"/>
        <v>435</v>
      </c>
      <c r="BW48" s="128">
        <v>222</v>
      </c>
      <c r="BX48" s="128">
        <v>213</v>
      </c>
      <c r="BY48" s="128">
        <f t="shared" si="148"/>
        <v>693</v>
      </c>
      <c r="BZ48" s="128">
        <v>316</v>
      </c>
      <c r="CA48" s="128">
        <v>377</v>
      </c>
      <c r="CB48" s="128">
        <f t="shared" si="149"/>
        <v>621</v>
      </c>
      <c r="CC48" s="128">
        <v>324</v>
      </c>
      <c r="CD48" s="128">
        <v>297</v>
      </c>
      <c r="CE48" s="128">
        <f t="shared" si="150"/>
        <v>842</v>
      </c>
      <c r="CF48" s="128">
        <v>422</v>
      </c>
      <c r="CG48" s="128">
        <v>420</v>
      </c>
      <c r="CH48" s="128">
        <f t="shared" si="151"/>
        <v>618</v>
      </c>
      <c r="CI48" s="128">
        <v>280</v>
      </c>
      <c r="CJ48" s="128">
        <v>338</v>
      </c>
      <c r="CK48" s="128">
        <f t="shared" si="152"/>
        <v>1061</v>
      </c>
      <c r="CL48" s="128">
        <v>477</v>
      </c>
      <c r="CM48" s="128">
        <v>584</v>
      </c>
      <c r="CN48" s="128">
        <f t="shared" si="153"/>
        <v>367</v>
      </c>
      <c r="CO48" s="128">
        <v>198</v>
      </c>
      <c r="CP48" s="128">
        <v>169</v>
      </c>
      <c r="CQ48" s="128">
        <f t="shared" si="154"/>
        <v>908</v>
      </c>
      <c r="CR48" s="128">
        <v>442</v>
      </c>
      <c r="CS48" s="128">
        <v>466</v>
      </c>
      <c r="CT48" s="128">
        <f t="shared" si="155"/>
        <v>930</v>
      </c>
      <c r="CU48" s="128">
        <v>411</v>
      </c>
      <c r="CV48" s="128">
        <v>519</v>
      </c>
      <c r="CW48" s="128">
        <f t="shared" si="156"/>
        <v>618</v>
      </c>
      <c r="CX48" s="128">
        <v>293</v>
      </c>
      <c r="CY48" s="128">
        <v>325</v>
      </c>
      <c r="CZ48" s="128">
        <f t="shared" si="157"/>
        <v>882</v>
      </c>
      <c r="DA48" s="128">
        <v>408</v>
      </c>
      <c r="DB48" s="135">
        <v>474</v>
      </c>
    </row>
    <row r="49" spans="1:106" s="134" customFormat="1" ht="15" customHeight="1" x14ac:dyDescent="0.15">
      <c r="A49" s="152" t="s">
        <v>12</v>
      </c>
      <c r="B49" s="153">
        <f>SUM(B50:B59)</f>
        <v>200224</v>
      </c>
      <c r="C49" s="153">
        <f t="shared" ref="C49:BN49" si="158">SUM(C50:C59)</f>
        <v>99068</v>
      </c>
      <c r="D49" s="153">
        <f t="shared" si="158"/>
        <v>101156</v>
      </c>
      <c r="E49" s="153">
        <f t="shared" si="158"/>
        <v>43237</v>
      </c>
      <c r="F49" s="153">
        <f t="shared" si="158"/>
        <v>22767</v>
      </c>
      <c r="G49" s="153">
        <f t="shared" si="158"/>
        <v>20470</v>
      </c>
      <c r="H49" s="153">
        <f t="shared" si="158"/>
        <v>84703</v>
      </c>
      <c r="I49" s="153">
        <f t="shared" si="158"/>
        <v>41662</v>
      </c>
      <c r="J49" s="153">
        <f t="shared" si="158"/>
        <v>43041</v>
      </c>
      <c r="K49" s="153">
        <f t="shared" si="158"/>
        <v>72284</v>
      </c>
      <c r="L49" s="153">
        <f t="shared" si="158"/>
        <v>34639</v>
      </c>
      <c r="M49" s="153">
        <f t="shared" si="158"/>
        <v>37645</v>
      </c>
      <c r="N49" s="153">
        <f t="shared" si="158"/>
        <v>6091</v>
      </c>
      <c r="O49" s="153">
        <f t="shared" si="158"/>
        <v>3175</v>
      </c>
      <c r="P49" s="153">
        <f t="shared" si="158"/>
        <v>2916</v>
      </c>
      <c r="Q49" s="153">
        <f t="shared" si="158"/>
        <v>4347</v>
      </c>
      <c r="R49" s="153">
        <f t="shared" si="158"/>
        <v>2347</v>
      </c>
      <c r="S49" s="153">
        <f t="shared" si="158"/>
        <v>2000</v>
      </c>
      <c r="T49" s="153">
        <f t="shared" si="158"/>
        <v>3393</v>
      </c>
      <c r="U49" s="153">
        <f t="shared" si="158"/>
        <v>1832</v>
      </c>
      <c r="V49" s="153">
        <f t="shared" si="158"/>
        <v>1561</v>
      </c>
      <c r="W49" s="153">
        <f t="shared" si="158"/>
        <v>3750</v>
      </c>
      <c r="X49" s="153">
        <f t="shared" si="158"/>
        <v>2085</v>
      </c>
      <c r="Y49" s="153">
        <f t="shared" si="158"/>
        <v>1665</v>
      </c>
      <c r="Z49" s="153">
        <f t="shared" si="158"/>
        <v>1121</v>
      </c>
      <c r="AA49" s="153">
        <f t="shared" si="158"/>
        <v>639</v>
      </c>
      <c r="AB49" s="153">
        <f t="shared" si="158"/>
        <v>482</v>
      </c>
      <c r="AC49" s="153">
        <f t="shared" si="158"/>
        <v>1059</v>
      </c>
      <c r="AD49" s="153">
        <f t="shared" si="158"/>
        <v>633</v>
      </c>
      <c r="AE49" s="153">
        <f t="shared" si="158"/>
        <v>426</v>
      </c>
      <c r="AF49" s="153">
        <f t="shared" si="158"/>
        <v>3063</v>
      </c>
      <c r="AG49" s="153">
        <f t="shared" si="158"/>
        <v>1670</v>
      </c>
      <c r="AH49" s="153">
        <f t="shared" si="158"/>
        <v>1393</v>
      </c>
      <c r="AI49" s="153">
        <f>SUM(AI50:AI59)</f>
        <v>3896</v>
      </c>
      <c r="AJ49" s="153">
        <f t="shared" si="158"/>
        <v>2039</v>
      </c>
      <c r="AK49" s="153">
        <f t="shared" si="158"/>
        <v>1857</v>
      </c>
      <c r="AL49" s="153">
        <f t="shared" si="158"/>
        <v>7543</v>
      </c>
      <c r="AM49" s="153">
        <f t="shared" si="158"/>
        <v>3820</v>
      </c>
      <c r="AN49" s="153">
        <f t="shared" si="158"/>
        <v>3723</v>
      </c>
      <c r="AO49" s="153">
        <f t="shared" si="158"/>
        <v>6862</v>
      </c>
      <c r="AP49" s="153">
        <f t="shared" si="158"/>
        <v>3442</v>
      </c>
      <c r="AQ49" s="153">
        <f t="shared" si="158"/>
        <v>3420</v>
      </c>
      <c r="AR49" s="153">
        <f t="shared" si="158"/>
        <v>2112</v>
      </c>
      <c r="AS49" s="153">
        <f t="shared" si="158"/>
        <v>1085</v>
      </c>
      <c r="AT49" s="153">
        <f t="shared" si="158"/>
        <v>1027</v>
      </c>
      <c r="AU49" s="153">
        <f t="shared" si="158"/>
        <v>6780</v>
      </c>
      <c r="AV49" s="153">
        <f t="shared" si="158"/>
        <v>3400</v>
      </c>
      <c r="AW49" s="153">
        <f t="shared" si="158"/>
        <v>3380</v>
      </c>
      <c r="AX49" s="153">
        <f t="shared" si="158"/>
        <v>8791</v>
      </c>
      <c r="AY49" s="153">
        <f t="shared" si="158"/>
        <v>4351</v>
      </c>
      <c r="AZ49" s="153">
        <f t="shared" si="158"/>
        <v>4440</v>
      </c>
      <c r="BA49" s="153">
        <f t="shared" si="158"/>
        <v>7152</v>
      </c>
      <c r="BB49" s="153">
        <f t="shared" si="158"/>
        <v>3643</v>
      </c>
      <c r="BC49" s="153">
        <f t="shared" si="158"/>
        <v>3509</v>
      </c>
      <c r="BD49" s="153">
        <f t="shared" si="158"/>
        <v>9061</v>
      </c>
      <c r="BE49" s="153">
        <f t="shared" si="158"/>
        <v>4554</v>
      </c>
      <c r="BF49" s="153">
        <f t="shared" si="158"/>
        <v>4507</v>
      </c>
      <c r="BG49" s="153">
        <f t="shared" si="158"/>
        <v>3812</v>
      </c>
      <c r="BH49" s="153">
        <f t="shared" si="158"/>
        <v>1923</v>
      </c>
      <c r="BI49" s="153">
        <f t="shared" si="158"/>
        <v>1889</v>
      </c>
      <c r="BJ49" s="153">
        <f t="shared" si="158"/>
        <v>4264</v>
      </c>
      <c r="BK49" s="153">
        <f t="shared" si="158"/>
        <v>2213</v>
      </c>
      <c r="BL49" s="153">
        <f t="shared" si="158"/>
        <v>2051</v>
      </c>
      <c r="BM49" s="153">
        <f t="shared" si="158"/>
        <v>7926</v>
      </c>
      <c r="BN49" s="153">
        <f t="shared" si="158"/>
        <v>3842</v>
      </c>
      <c r="BO49" s="153">
        <f t="shared" ref="BO49:DB49" si="159">SUM(BO50:BO59)</f>
        <v>4084</v>
      </c>
      <c r="BP49" s="153">
        <f t="shared" si="159"/>
        <v>5469</v>
      </c>
      <c r="BQ49" s="153">
        <f t="shared" si="159"/>
        <v>2677</v>
      </c>
      <c r="BR49" s="153">
        <f t="shared" si="159"/>
        <v>2792</v>
      </c>
      <c r="BS49" s="153">
        <f t="shared" si="159"/>
        <v>19452</v>
      </c>
      <c r="BT49" s="153">
        <f t="shared" si="159"/>
        <v>9359</v>
      </c>
      <c r="BU49" s="153">
        <f t="shared" si="159"/>
        <v>10093</v>
      </c>
      <c r="BV49" s="153">
        <f t="shared" si="159"/>
        <v>4650</v>
      </c>
      <c r="BW49" s="153">
        <f t="shared" si="159"/>
        <v>2216</v>
      </c>
      <c r="BX49" s="153">
        <f t="shared" si="159"/>
        <v>2434</v>
      </c>
      <c r="BY49" s="153">
        <f t="shared" si="159"/>
        <v>7346</v>
      </c>
      <c r="BZ49" s="153">
        <f t="shared" si="159"/>
        <v>3484</v>
      </c>
      <c r="CA49" s="153">
        <f t="shared" si="159"/>
        <v>3862</v>
      </c>
      <c r="CB49" s="153">
        <f t="shared" si="159"/>
        <v>6359</v>
      </c>
      <c r="CC49" s="153">
        <f t="shared" si="159"/>
        <v>3093</v>
      </c>
      <c r="CD49" s="153">
        <f t="shared" si="159"/>
        <v>3266</v>
      </c>
      <c r="CE49" s="153">
        <f t="shared" si="159"/>
        <v>9106</v>
      </c>
      <c r="CF49" s="153">
        <f t="shared" si="159"/>
        <v>4416</v>
      </c>
      <c r="CG49" s="153">
        <f t="shared" si="159"/>
        <v>4690</v>
      </c>
      <c r="CH49" s="153">
        <f t="shared" si="159"/>
        <v>8152</v>
      </c>
      <c r="CI49" s="153">
        <f t="shared" si="159"/>
        <v>3819</v>
      </c>
      <c r="CJ49" s="153">
        <f t="shared" si="159"/>
        <v>4333</v>
      </c>
      <c r="CK49" s="153">
        <f t="shared" si="159"/>
        <v>11285</v>
      </c>
      <c r="CL49" s="153">
        <f t="shared" si="159"/>
        <v>5426</v>
      </c>
      <c r="CM49" s="153">
        <f t="shared" si="159"/>
        <v>5859</v>
      </c>
      <c r="CN49" s="153">
        <f t="shared" si="159"/>
        <v>3104</v>
      </c>
      <c r="CO49" s="153">
        <f t="shared" si="159"/>
        <v>1506</v>
      </c>
      <c r="CP49" s="153">
        <f t="shared" si="159"/>
        <v>1598</v>
      </c>
      <c r="CQ49" s="153">
        <f t="shared" si="159"/>
        <v>8860</v>
      </c>
      <c r="CR49" s="153">
        <f t="shared" si="159"/>
        <v>4337</v>
      </c>
      <c r="CS49" s="153">
        <f t="shared" si="159"/>
        <v>4523</v>
      </c>
      <c r="CT49" s="153">
        <f t="shared" si="159"/>
        <v>9509</v>
      </c>
      <c r="CU49" s="153">
        <f t="shared" si="159"/>
        <v>4527</v>
      </c>
      <c r="CV49" s="153">
        <f t="shared" si="159"/>
        <v>4982</v>
      </c>
      <c r="CW49" s="153">
        <f t="shared" si="159"/>
        <v>6600</v>
      </c>
      <c r="CX49" s="153">
        <f t="shared" si="159"/>
        <v>3148</v>
      </c>
      <c r="CY49" s="153">
        <f t="shared" si="159"/>
        <v>3452</v>
      </c>
      <c r="CZ49" s="153">
        <f t="shared" si="159"/>
        <v>9309</v>
      </c>
      <c r="DA49" s="153">
        <f t="shared" si="159"/>
        <v>4367</v>
      </c>
      <c r="DB49" s="154">
        <f t="shared" si="159"/>
        <v>4942</v>
      </c>
    </row>
    <row r="50" spans="1:106" s="134" customFormat="1" ht="15" customHeight="1" x14ac:dyDescent="0.15">
      <c r="A50" s="125" t="s">
        <v>150</v>
      </c>
      <c r="B50" s="126">
        <f t="shared" ref="B50:D59" si="160">SUM(E50,H50,K50)</f>
        <v>19941</v>
      </c>
      <c r="C50" s="126">
        <f t="shared" si="160"/>
        <v>9543</v>
      </c>
      <c r="D50" s="126">
        <f t="shared" si="160"/>
        <v>10398</v>
      </c>
      <c r="E50" s="127">
        <f>SUM(F50,G50)</f>
        <v>4393</v>
      </c>
      <c r="F50" s="127">
        <f t="shared" ref="F50:G59" si="161">SUM(X50,AA50,U50,O50,R50,AD50,AG50,AJ50,AM50,AP50,AS50)</f>
        <v>2295</v>
      </c>
      <c r="G50" s="127">
        <f t="shared" si="161"/>
        <v>2098</v>
      </c>
      <c r="H50" s="127">
        <f t="shared" ref="H50:H59" si="162">I50+J50</f>
        <v>8455</v>
      </c>
      <c r="I50" s="127">
        <f t="shared" ref="I50:J59" si="163">SUM(AV50,AY50,BB50,BE50,BH50,BK50,BN50,BQ50,BT50,BW50,BZ50)</f>
        <v>4052</v>
      </c>
      <c r="J50" s="127">
        <f t="shared" si="163"/>
        <v>4403</v>
      </c>
      <c r="K50" s="127">
        <f>L50+M50</f>
        <v>7093</v>
      </c>
      <c r="L50" s="127">
        <f t="shared" ref="L50:M59" si="164">SUM(CC50,CF50,CI50,CL50,CO50,CR50,CU50,CX50,DA50)</f>
        <v>3196</v>
      </c>
      <c r="M50" s="127">
        <f t="shared" si="164"/>
        <v>3897</v>
      </c>
      <c r="N50" s="128">
        <f>SUM(O50:P50)</f>
        <v>583</v>
      </c>
      <c r="O50" s="128">
        <v>294</v>
      </c>
      <c r="P50" s="128">
        <v>289</v>
      </c>
      <c r="Q50" s="128">
        <f>SUM(R50:S50)</f>
        <v>435</v>
      </c>
      <c r="R50" s="128">
        <v>242</v>
      </c>
      <c r="S50" s="128">
        <v>193</v>
      </c>
      <c r="T50" s="128">
        <f>SUM(U50:V50)</f>
        <v>353</v>
      </c>
      <c r="U50" s="128">
        <v>177</v>
      </c>
      <c r="V50" s="128">
        <v>176</v>
      </c>
      <c r="W50" s="128">
        <f>SUM(X50:Y50)</f>
        <v>536</v>
      </c>
      <c r="X50" s="128">
        <v>282</v>
      </c>
      <c r="Y50" s="128">
        <v>254</v>
      </c>
      <c r="Z50" s="128">
        <f>SUM(AA50:AB50)</f>
        <v>106</v>
      </c>
      <c r="AA50" s="128">
        <v>58</v>
      </c>
      <c r="AB50" s="128">
        <v>48</v>
      </c>
      <c r="AC50" s="128">
        <f>SUM(AD50:AE50)</f>
        <v>84</v>
      </c>
      <c r="AD50" s="128">
        <v>58</v>
      </c>
      <c r="AE50" s="128">
        <v>26</v>
      </c>
      <c r="AF50" s="128">
        <f>SUM(AG50:AH50)</f>
        <v>320</v>
      </c>
      <c r="AG50" s="129">
        <v>172</v>
      </c>
      <c r="AH50" s="130">
        <v>148</v>
      </c>
      <c r="AI50" s="128">
        <f>SUM(AJ50:AK50)</f>
        <v>365</v>
      </c>
      <c r="AJ50" s="128">
        <v>181</v>
      </c>
      <c r="AK50" s="128">
        <v>184</v>
      </c>
      <c r="AL50" s="128">
        <f>SUM(AM50:AN50)</f>
        <v>845</v>
      </c>
      <c r="AM50" s="128">
        <v>446</v>
      </c>
      <c r="AN50" s="128">
        <v>399</v>
      </c>
      <c r="AO50" s="128">
        <f>SUM(AP50:AQ50)</f>
        <v>599</v>
      </c>
      <c r="AP50" s="128">
        <v>310</v>
      </c>
      <c r="AQ50" s="128">
        <v>289</v>
      </c>
      <c r="AR50" s="128">
        <f>SUM(AS50:AT50)</f>
        <v>167</v>
      </c>
      <c r="AS50" s="128">
        <v>75</v>
      </c>
      <c r="AT50" s="128">
        <v>92</v>
      </c>
      <c r="AU50" s="128">
        <f>SUM(AV50:AW50)</f>
        <v>665</v>
      </c>
      <c r="AV50" s="128">
        <v>344</v>
      </c>
      <c r="AW50" s="128">
        <v>321</v>
      </c>
      <c r="AX50" s="128">
        <f>SUM(AY50:AZ50)</f>
        <v>946</v>
      </c>
      <c r="AY50" s="128">
        <v>466</v>
      </c>
      <c r="AZ50" s="128">
        <v>480</v>
      </c>
      <c r="BA50" s="128">
        <f>SUM(BB50:BC50)</f>
        <v>844</v>
      </c>
      <c r="BB50" s="128">
        <v>439</v>
      </c>
      <c r="BC50" s="128">
        <v>405</v>
      </c>
      <c r="BD50" s="128">
        <f>SUM(BE50:BF50)</f>
        <v>803</v>
      </c>
      <c r="BE50" s="128">
        <v>406</v>
      </c>
      <c r="BF50" s="128">
        <v>397</v>
      </c>
      <c r="BG50" s="128">
        <f>SUM(BH50:BI50)</f>
        <v>415</v>
      </c>
      <c r="BH50" s="128">
        <v>193</v>
      </c>
      <c r="BI50" s="128">
        <v>222</v>
      </c>
      <c r="BJ50" s="128">
        <f>SUM(BK50:BL50)</f>
        <v>547</v>
      </c>
      <c r="BK50" s="128">
        <v>284</v>
      </c>
      <c r="BL50" s="128">
        <v>263</v>
      </c>
      <c r="BM50" s="128">
        <f>SUM(BN50:BO50)</f>
        <v>685</v>
      </c>
      <c r="BN50" s="128">
        <v>305</v>
      </c>
      <c r="BO50" s="128">
        <v>380</v>
      </c>
      <c r="BP50" s="128">
        <f>SUM(BQ50:BR50)</f>
        <v>525</v>
      </c>
      <c r="BQ50" s="128">
        <v>276</v>
      </c>
      <c r="BR50" s="128">
        <v>249</v>
      </c>
      <c r="BS50" s="128">
        <f>SUM(BT50:BU50)</f>
        <v>1910</v>
      </c>
      <c r="BT50" s="128">
        <v>857</v>
      </c>
      <c r="BU50" s="128">
        <v>1053</v>
      </c>
      <c r="BV50" s="128">
        <f>SUM(BW50:BX50)</f>
        <v>360</v>
      </c>
      <c r="BW50" s="128">
        <v>162</v>
      </c>
      <c r="BX50" s="128">
        <v>198</v>
      </c>
      <c r="BY50" s="128">
        <f>SUM(BZ50:CA50)</f>
        <v>755</v>
      </c>
      <c r="BZ50" s="128">
        <v>320</v>
      </c>
      <c r="CA50" s="128">
        <v>435</v>
      </c>
      <c r="CB50" s="128">
        <f>SUM(CC50:CD50)</f>
        <v>613</v>
      </c>
      <c r="CC50" s="128">
        <v>303</v>
      </c>
      <c r="CD50" s="128">
        <v>310</v>
      </c>
      <c r="CE50" s="128">
        <f>SUM(CF50:CG50)</f>
        <v>912</v>
      </c>
      <c r="CF50" s="128">
        <v>397</v>
      </c>
      <c r="CG50" s="128">
        <v>515</v>
      </c>
      <c r="CH50" s="128">
        <f>SUM(CI50:CJ50)</f>
        <v>718</v>
      </c>
      <c r="CI50" s="128">
        <v>290</v>
      </c>
      <c r="CJ50" s="128">
        <v>428</v>
      </c>
      <c r="CK50" s="128">
        <f>SUM(CL50:CM50)</f>
        <v>1042</v>
      </c>
      <c r="CL50" s="128">
        <v>481</v>
      </c>
      <c r="CM50" s="128">
        <v>561</v>
      </c>
      <c r="CN50" s="128">
        <f>SUM(CO50:CP50)</f>
        <v>350</v>
      </c>
      <c r="CO50" s="128">
        <v>177</v>
      </c>
      <c r="CP50" s="128">
        <v>173</v>
      </c>
      <c r="CQ50" s="128">
        <f>SUM(CR50:CS50)</f>
        <v>960</v>
      </c>
      <c r="CR50" s="128">
        <v>460</v>
      </c>
      <c r="CS50" s="128">
        <v>500</v>
      </c>
      <c r="CT50" s="128">
        <f>SUM(CU50:CV50)</f>
        <v>912</v>
      </c>
      <c r="CU50" s="128">
        <v>422</v>
      </c>
      <c r="CV50" s="128">
        <v>490</v>
      </c>
      <c r="CW50" s="128">
        <f>SUM(CX50:CY50)</f>
        <v>664</v>
      </c>
      <c r="CX50" s="128">
        <v>283</v>
      </c>
      <c r="CY50" s="128">
        <v>381</v>
      </c>
      <c r="CZ50" s="128">
        <f>SUM(DA50:DB50)</f>
        <v>922</v>
      </c>
      <c r="DA50" s="128">
        <v>383</v>
      </c>
      <c r="DB50" s="135">
        <v>539</v>
      </c>
    </row>
    <row r="51" spans="1:106" s="133" customFormat="1" ht="15" customHeight="1" x14ac:dyDescent="0.15">
      <c r="A51" s="125" t="s">
        <v>151</v>
      </c>
      <c r="B51" s="126">
        <f t="shared" si="160"/>
        <v>17309</v>
      </c>
      <c r="C51" s="126">
        <f t="shared" si="160"/>
        <v>8547</v>
      </c>
      <c r="D51" s="126">
        <f t="shared" si="160"/>
        <v>8762</v>
      </c>
      <c r="E51" s="127">
        <f t="shared" ref="E51:E59" si="165">SUM(F51,G51)</f>
        <v>3835</v>
      </c>
      <c r="F51" s="127">
        <f t="shared" si="161"/>
        <v>2033</v>
      </c>
      <c r="G51" s="127">
        <f t="shared" si="161"/>
        <v>1802</v>
      </c>
      <c r="H51" s="127">
        <f t="shared" si="162"/>
        <v>7380</v>
      </c>
      <c r="I51" s="127">
        <f t="shared" si="163"/>
        <v>3618</v>
      </c>
      <c r="J51" s="127">
        <f t="shared" si="163"/>
        <v>3762</v>
      </c>
      <c r="K51" s="127">
        <f t="shared" ref="K51:K59" si="166">L51+M51</f>
        <v>6094</v>
      </c>
      <c r="L51" s="127">
        <f t="shared" si="164"/>
        <v>2896</v>
      </c>
      <c r="M51" s="127">
        <f t="shared" si="164"/>
        <v>3198</v>
      </c>
      <c r="N51" s="128">
        <f t="shared" ref="N51:N59" si="167">SUM(O51:P51)</f>
        <v>503</v>
      </c>
      <c r="O51" s="128">
        <v>249</v>
      </c>
      <c r="P51" s="128">
        <v>254</v>
      </c>
      <c r="Q51" s="128">
        <f t="shared" ref="Q51:Q59" si="168">SUM(R51:S51)</f>
        <v>367</v>
      </c>
      <c r="R51" s="128">
        <v>205</v>
      </c>
      <c r="S51" s="128">
        <v>162</v>
      </c>
      <c r="T51" s="128">
        <f t="shared" ref="T51:T59" si="169">SUM(U51:V51)</f>
        <v>302</v>
      </c>
      <c r="U51" s="128">
        <v>159</v>
      </c>
      <c r="V51" s="128">
        <v>143</v>
      </c>
      <c r="W51" s="128">
        <f t="shared" ref="W51:W59" si="170">SUM(X51:Y51)</f>
        <v>447</v>
      </c>
      <c r="X51" s="128">
        <v>246</v>
      </c>
      <c r="Y51" s="128">
        <v>201</v>
      </c>
      <c r="Z51" s="128">
        <f t="shared" ref="Z51:Z59" si="171">SUM(AA51:AB51)</f>
        <v>97</v>
      </c>
      <c r="AA51" s="128">
        <v>51</v>
      </c>
      <c r="AB51" s="128">
        <v>46</v>
      </c>
      <c r="AC51" s="128">
        <f t="shared" ref="AC51:AC59" si="172">SUM(AD51:AE51)</f>
        <v>79</v>
      </c>
      <c r="AD51" s="128">
        <v>45</v>
      </c>
      <c r="AE51" s="128">
        <v>34</v>
      </c>
      <c r="AF51" s="128">
        <f t="shared" ref="AF51:AF59" si="173">SUM(AG51:AH51)</f>
        <v>246</v>
      </c>
      <c r="AG51" s="129">
        <v>135</v>
      </c>
      <c r="AH51" s="130">
        <v>111</v>
      </c>
      <c r="AI51" s="128">
        <f t="shared" ref="AI51:AI59" si="174">SUM(AJ51:AK51)</f>
        <v>345</v>
      </c>
      <c r="AJ51" s="128">
        <v>187</v>
      </c>
      <c r="AK51" s="128">
        <v>158</v>
      </c>
      <c r="AL51" s="128">
        <f t="shared" ref="AL51:AL59" si="175">SUM(AM51:AN51)</f>
        <v>765</v>
      </c>
      <c r="AM51" s="128">
        <v>405</v>
      </c>
      <c r="AN51" s="128">
        <v>360</v>
      </c>
      <c r="AO51" s="128">
        <f t="shared" ref="AO51:AO59" si="176">SUM(AP51:AQ51)</f>
        <v>544</v>
      </c>
      <c r="AP51" s="128">
        <v>268</v>
      </c>
      <c r="AQ51" s="128">
        <v>276</v>
      </c>
      <c r="AR51" s="128">
        <f t="shared" ref="AR51:AR59" si="177">SUM(AS51:AT51)</f>
        <v>140</v>
      </c>
      <c r="AS51" s="128">
        <v>83</v>
      </c>
      <c r="AT51" s="128">
        <v>57</v>
      </c>
      <c r="AU51" s="128">
        <f t="shared" ref="AU51:AU59" si="178">SUM(AV51:AW51)</f>
        <v>595</v>
      </c>
      <c r="AV51" s="128">
        <v>309</v>
      </c>
      <c r="AW51" s="128">
        <v>286</v>
      </c>
      <c r="AX51" s="128">
        <f t="shared" ref="AX51:AX59" si="179">SUM(AY51:AZ51)</f>
        <v>773</v>
      </c>
      <c r="AY51" s="128">
        <v>369</v>
      </c>
      <c r="AZ51" s="128">
        <v>404</v>
      </c>
      <c r="BA51" s="128">
        <f t="shared" ref="BA51:BA59" si="180">SUM(BB51:BC51)</f>
        <v>675</v>
      </c>
      <c r="BB51" s="128">
        <v>377</v>
      </c>
      <c r="BC51" s="128">
        <v>298</v>
      </c>
      <c r="BD51" s="128">
        <f t="shared" ref="BD51:BD59" si="181">SUM(BE51:BF51)</f>
        <v>779</v>
      </c>
      <c r="BE51" s="128">
        <v>389</v>
      </c>
      <c r="BF51" s="128">
        <v>390</v>
      </c>
      <c r="BG51" s="128">
        <f t="shared" ref="BG51:BG59" si="182">SUM(BH51:BI51)</f>
        <v>325</v>
      </c>
      <c r="BH51" s="128">
        <v>179</v>
      </c>
      <c r="BI51" s="128">
        <v>146</v>
      </c>
      <c r="BJ51" s="128">
        <f t="shared" ref="BJ51:BJ59" si="183">SUM(BK51:BL51)</f>
        <v>464</v>
      </c>
      <c r="BK51" s="128">
        <v>246</v>
      </c>
      <c r="BL51" s="128">
        <v>218</v>
      </c>
      <c r="BM51" s="128">
        <f t="shared" ref="BM51:BM59" si="184">SUM(BN51:BO51)</f>
        <v>642</v>
      </c>
      <c r="BN51" s="128">
        <v>294</v>
      </c>
      <c r="BO51" s="128">
        <v>348</v>
      </c>
      <c r="BP51" s="128">
        <f t="shared" ref="BP51:BP59" si="185">SUM(BQ51:BR51)</f>
        <v>478</v>
      </c>
      <c r="BQ51" s="128">
        <v>234</v>
      </c>
      <c r="BR51" s="128">
        <v>244</v>
      </c>
      <c r="BS51" s="128">
        <f t="shared" ref="BS51:BS59" si="186">SUM(BT51:BU51)</f>
        <v>1702</v>
      </c>
      <c r="BT51" s="128">
        <v>763</v>
      </c>
      <c r="BU51" s="128">
        <v>939</v>
      </c>
      <c r="BV51" s="128">
        <f t="shared" ref="BV51:BV59" si="187">SUM(BW51:BX51)</f>
        <v>361</v>
      </c>
      <c r="BW51" s="128">
        <v>175</v>
      </c>
      <c r="BX51" s="128">
        <v>186</v>
      </c>
      <c r="BY51" s="128">
        <f t="shared" ref="BY51:BY59" si="188">SUM(BZ51:CA51)</f>
        <v>586</v>
      </c>
      <c r="BZ51" s="128">
        <v>283</v>
      </c>
      <c r="CA51" s="128">
        <v>303</v>
      </c>
      <c r="CB51" s="128">
        <f t="shared" ref="CB51:CB59" si="189">SUM(CC51:CD51)</f>
        <v>520</v>
      </c>
      <c r="CC51" s="128">
        <v>257</v>
      </c>
      <c r="CD51" s="128">
        <v>263</v>
      </c>
      <c r="CE51" s="128">
        <f t="shared" ref="CE51:CE59" si="190">SUM(CF51:CG51)</f>
        <v>730</v>
      </c>
      <c r="CF51" s="128">
        <v>369</v>
      </c>
      <c r="CG51" s="128">
        <v>361</v>
      </c>
      <c r="CH51" s="128">
        <f t="shared" ref="CH51:CH59" si="191">SUM(CI51:CJ51)</f>
        <v>614</v>
      </c>
      <c r="CI51" s="128">
        <v>281</v>
      </c>
      <c r="CJ51" s="128">
        <v>333</v>
      </c>
      <c r="CK51" s="128">
        <f t="shared" ref="CK51:CK59" si="192">SUM(CL51:CM51)</f>
        <v>973</v>
      </c>
      <c r="CL51" s="128">
        <v>461</v>
      </c>
      <c r="CM51" s="128">
        <v>512</v>
      </c>
      <c r="CN51" s="128">
        <f t="shared" ref="CN51:CN59" si="193">SUM(CO51:CP51)</f>
        <v>286</v>
      </c>
      <c r="CO51" s="128">
        <v>153</v>
      </c>
      <c r="CP51" s="128">
        <v>133</v>
      </c>
      <c r="CQ51" s="128">
        <f t="shared" ref="CQ51:CQ59" si="194">SUM(CR51:CS51)</f>
        <v>755</v>
      </c>
      <c r="CR51" s="128">
        <v>378</v>
      </c>
      <c r="CS51" s="128">
        <v>377</v>
      </c>
      <c r="CT51" s="128">
        <f t="shared" ref="CT51:CT59" si="195">SUM(CU51:CV51)</f>
        <v>821</v>
      </c>
      <c r="CU51" s="128">
        <v>387</v>
      </c>
      <c r="CV51" s="128">
        <v>434</v>
      </c>
      <c r="CW51" s="128">
        <f t="shared" ref="CW51:CW59" si="196">SUM(CX51:CY51)</f>
        <v>549</v>
      </c>
      <c r="CX51" s="128">
        <v>260</v>
      </c>
      <c r="CY51" s="128">
        <v>289</v>
      </c>
      <c r="CZ51" s="128">
        <f t="shared" ref="CZ51:CZ59" si="197">SUM(DA51:DB51)</f>
        <v>846</v>
      </c>
      <c r="DA51" s="128">
        <v>350</v>
      </c>
      <c r="DB51" s="135">
        <v>496</v>
      </c>
    </row>
    <row r="52" spans="1:106" s="134" customFormat="1" ht="15" customHeight="1" x14ac:dyDescent="0.15">
      <c r="A52" s="125" t="s">
        <v>152</v>
      </c>
      <c r="B52" s="126">
        <f t="shared" si="160"/>
        <v>19336</v>
      </c>
      <c r="C52" s="126">
        <f t="shared" si="160"/>
        <v>9318</v>
      </c>
      <c r="D52" s="126">
        <f t="shared" si="160"/>
        <v>10018</v>
      </c>
      <c r="E52" s="127">
        <f t="shared" si="165"/>
        <v>4081</v>
      </c>
      <c r="F52" s="127">
        <f t="shared" si="161"/>
        <v>2128</v>
      </c>
      <c r="G52" s="127">
        <f t="shared" si="161"/>
        <v>1953</v>
      </c>
      <c r="H52" s="127">
        <f t="shared" si="162"/>
        <v>8278</v>
      </c>
      <c r="I52" s="127">
        <f t="shared" si="163"/>
        <v>3957</v>
      </c>
      <c r="J52" s="127">
        <f t="shared" si="163"/>
        <v>4321</v>
      </c>
      <c r="K52" s="127">
        <f t="shared" si="166"/>
        <v>6977</v>
      </c>
      <c r="L52" s="127">
        <f t="shared" si="164"/>
        <v>3233</v>
      </c>
      <c r="M52" s="127">
        <f t="shared" si="164"/>
        <v>3744</v>
      </c>
      <c r="N52" s="128">
        <f t="shared" si="167"/>
        <v>547</v>
      </c>
      <c r="O52" s="128">
        <v>275</v>
      </c>
      <c r="P52" s="128">
        <v>272</v>
      </c>
      <c r="Q52" s="128">
        <f t="shared" si="168"/>
        <v>394</v>
      </c>
      <c r="R52" s="128">
        <v>198</v>
      </c>
      <c r="S52" s="128">
        <v>196</v>
      </c>
      <c r="T52" s="128">
        <f t="shared" si="169"/>
        <v>314</v>
      </c>
      <c r="U52" s="128">
        <v>160</v>
      </c>
      <c r="V52" s="128">
        <v>154</v>
      </c>
      <c r="W52" s="128">
        <f t="shared" si="170"/>
        <v>407</v>
      </c>
      <c r="X52" s="128">
        <v>222</v>
      </c>
      <c r="Y52" s="128">
        <v>185</v>
      </c>
      <c r="Z52" s="128">
        <f t="shared" si="171"/>
        <v>98</v>
      </c>
      <c r="AA52" s="128">
        <v>53</v>
      </c>
      <c r="AB52" s="128">
        <v>45</v>
      </c>
      <c r="AC52" s="128">
        <f t="shared" si="172"/>
        <v>88</v>
      </c>
      <c r="AD52" s="128">
        <v>54</v>
      </c>
      <c r="AE52" s="128">
        <v>34</v>
      </c>
      <c r="AF52" s="128">
        <f t="shared" si="173"/>
        <v>287</v>
      </c>
      <c r="AG52" s="129">
        <v>161</v>
      </c>
      <c r="AH52" s="130">
        <v>126</v>
      </c>
      <c r="AI52" s="128">
        <f t="shared" si="174"/>
        <v>354</v>
      </c>
      <c r="AJ52" s="128">
        <v>191</v>
      </c>
      <c r="AK52" s="128">
        <v>163</v>
      </c>
      <c r="AL52" s="128">
        <f t="shared" si="175"/>
        <v>698</v>
      </c>
      <c r="AM52" s="128">
        <v>373</v>
      </c>
      <c r="AN52" s="128">
        <v>325</v>
      </c>
      <c r="AO52" s="128">
        <f t="shared" si="176"/>
        <v>675</v>
      </c>
      <c r="AP52" s="128">
        <v>338</v>
      </c>
      <c r="AQ52" s="128">
        <v>337</v>
      </c>
      <c r="AR52" s="128">
        <f t="shared" si="177"/>
        <v>219</v>
      </c>
      <c r="AS52" s="128">
        <v>103</v>
      </c>
      <c r="AT52" s="128">
        <v>116</v>
      </c>
      <c r="AU52" s="128">
        <f t="shared" si="178"/>
        <v>633</v>
      </c>
      <c r="AV52" s="128">
        <v>315</v>
      </c>
      <c r="AW52" s="128">
        <v>318</v>
      </c>
      <c r="AX52" s="128">
        <f t="shared" si="179"/>
        <v>876</v>
      </c>
      <c r="AY52" s="128">
        <v>436</v>
      </c>
      <c r="AZ52" s="128">
        <v>440</v>
      </c>
      <c r="BA52" s="128">
        <f t="shared" si="180"/>
        <v>681</v>
      </c>
      <c r="BB52" s="128">
        <v>364</v>
      </c>
      <c r="BC52" s="128">
        <v>317</v>
      </c>
      <c r="BD52" s="128">
        <f t="shared" si="181"/>
        <v>856</v>
      </c>
      <c r="BE52" s="128">
        <v>410</v>
      </c>
      <c r="BF52" s="128">
        <v>446</v>
      </c>
      <c r="BG52" s="128">
        <f t="shared" si="182"/>
        <v>403</v>
      </c>
      <c r="BH52" s="128">
        <v>198</v>
      </c>
      <c r="BI52" s="128">
        <v>205</v>
      </c>
      <c r="BJ52" s="128">
        <f t="shared" si="183"/>
        <v>466</v>
      </c>
      <c r="BK52" s="128">
        <v>250</v>
      </c>
      <c r="BL52" s="128">
        <v>216</v>
      </c>
      <c r="BM52" s="128">
        <f t="shared" si="184"/>
        <v>729</v>
      </c>
      <c r="BN52" s="128">
        <v>344</v>
      </c>
      <c r="BO52" s="128">
        <v>385</v>
      </c>
      <c r="BP52" s="128">
        <f t="shared" si="185"/>
        <v>497</v>
      </c>
      <c r="BQ52" s="128">
        <v>240</v>
      </c>
      <c r="BR52" s="128">
        <v>257</v>
      </c>
      <c r="BS52" s="128">
        <f t="shared" si="186"/>
        <v>2015</v>
      </c>
      <c r="BT52" s="128">
        <v>889</v>
      </c>
      <c r="BU52" s="128">
        <v>1126</v>
      </c>
      <c r="BV52" s="128">
        <f t="shared" si="187"/>
        <v>425</v>
      </c>
      <c r="BW52" s="128">
        <v>196</v>
      </c>
      <c r="BX52" s="128">
        <v>229</v>
      </c>
      <c r="BY52" s="128">
        <f t="shared" si="188"/>
        <v>697</v>
      </c>
      <c r="BZ52" s="128">
        <v>315</v>
      </c>
      <c r="CA52" s="128">
        <v>382</v>
      </c>
      <c r="CB52" s="128">
        <f t="shared" si="189"/>
        <v>592</v>
      </c>
      <c r="CC52" s="128">
        <v>284</v>
      </c>
      <c r="CD52" s="128">
        <v>308</v>
      </c>
      <c r="CE52" s="128">
        <f t="shared" si="190"/>
        <v>892</v>
      </c>
      <c r="CF52" s="128">
        <v>428</v>
      </c>
      <c r="CG52" s="128">
        <v>464</v>
      </c>
      <c r="CH52" s="128">
        <f t="shared" si="191"/>
        <v>793</v>
      </c>
      <c r="CI52" s="128">
        <v>336</v>
      </c>
      <c r="CJ52" s="128">
        <v>457</v>
      </c>
      <c r="CK52" s="128">
        <f t="shared" si="192"/>
        <v>1068</v>
      </c>
      <c r="CL52" s="128">
        <v>509</v>
      </c>
      <c r="CM52" s="128">
        <v>559</v>
      </c>
      <c r="CN52" s="128">
        <f t="shared" si="193"/>
        <v>294</v>
      </c>
      <c r="CO52" s="128">
        <v>151</v>
      </c>
      <c r="CP52" s="128">
        <v>143</v>
      </c>
      <c r="CQ52" s="128">
        <f t="shared" si="194"/>
        <v>917</v>
      </c>
      <c r="CR52" s="128">
        <v>409</v>
      </c>
      <c r="CS52" s="128">
        <v>508</v>
      </c>
      <c r="CT52" s="128">
        <f t="shared" si="195"/>
        <v>920</v>
      </c>
      <c r="CU52" s="128">
        <v>402</v>
      </c>
      <c r="CV52" s="128">
        <v>518</v>
      </c>
      <c r="CW52" s="128">
        <f t="shared" si="196"/>
        <v>616</v>
      </c>
      <c r="CX52" s="128">
        <v>297</v>
      </c>
      <c r="CY52" s="128">
        <v>319</v>
      </c>
      <c r="CZ52" s="128">
        <f t="shared" si="197"/>
        <v>885</v>
      </c>
      <c r="DA52" s="128">
        <v>417</v>
      </c>
      <c r="DB52" s="135">
        <v>468</v>
      </c>
    </row>
    <row r="53" spans="1:106" s="134" customFormat="1" ht="15" customHeight="1" x14ac:dyDescent="0.15">
      <c r="A53" s="125" t="s">
        <v>153</v>
      </c>
      <c r="B53" s="126">
        <f t="shared" si="160"/>
        <v>19023</v>
      </c>
      <c r="C53" s="126">
        <f t="shared" si="160"/>
        <v>9403</v>
      </c>
      <c r="D53" s="126">
        <f t="shared" si="160"/>
        <v>9620</v>
      </c>
      <c r="E53" s="127">
        <f t="shared" si="165"/>
        <v>4085</v>
      </c>
      <c r="F53" s="127">
        <f t="shared" si="161"/>
        <v>2183</v>
      </c>
      <c r="G53" s="127">
        <f t="shared" si="161"/>
        <v>1902</v>
      </c>
      <c r="H53" s="127">
        <f t="shared" si="162"/>
        <v>7852</v>
      </c>
      <c r="I53" s="127">
        <f t="shared" si="163"/>
        <v>3906</v>
      </c>
      <c r="J53" s="127">
        <f t="shared" si="163"/>
        <v>3946</v>
      </c>
      <c r="K53" s="127">
        <f t="shared" si="166"/>
        <v>7086</v>
      </c>
      <c r="L53" s="127">
        <f t="shared" si="164"/>
        <v>3314</v>
      </c>
      <c r="M53" s="127">
        <f t="shared" si="164"/>
        <v>3772</v>
      </c>
      <c r="N53" s="128">
        <f t="shared" si="167"/>
        <v>576</v>
      </c>
      <c r="O53" s="128">
        <v>304</v>
      </c>
      <c r="P53" s="128">
        <v>272</v>
      </c>
      <c r="Q53" s="128">
        <f t="shared" si="168"/>
        <v>415</v>
      </c>
      <c r="R53" s="128">
        <v>226</v>
      </c>
      <c r="S53" s="128">
        <v>189</v>
      </c>
      <c r="T53" s="128">
        <f t="shared" si="169"/>
        <v>328</v>
      </c>
      <c r="U53" s="128">
        <v>189</v>
      </c>
      <c r="V53" s="128">
        <v>139</v>
      </c>
      <c r="W53" s="128">
        <f t="shared" si="170"/>
        <v>385</v>
      </c>
      <c r="X53" s="128">
        <v>226</v>
      </c>
      <c r="Y53" s="128">
        <v>159</v>
      </c>
      <c r="Z53" s="128">
        <f t="shared" si="171"/>
        <v>85</v>
      </c>
      <c r="AA53" s="128">
        <v>54</v>
      </c>
      <c r="AB53" s="128">
        <v>31</v>
      </c>
      <c r="AC53" s="128">
        <f t="shared" si="172"/>
        <v>106</v>
      </c>
      <c r="AD53" s="128">
        <v>62</v>
      </c>
      <c r="AE53" s="128">
        <v>44</v>
      </c>
      <c r="AF53" s="128">
        <f t="shared" si="173"/>
        <v>284</v>
      </c>
      <c r="AG53" s="129">
        <v>149</v>
      </c>
      <c r="AH53" s="130">
        <v>135</v>
      </c>
      <c r="AI53" s="128">
        <f t="shared" si="174"/>
        <v>355</v>
      </c>
      <c r="AJ53" s="128">
        <v>182</v>
      </c>
      <c r="AK53" s="128">
        <v>173</v>
      </c>
      <c r="AL53" s="128">
        <f t="shared" si="175"/>
        <v>717</v>
      </c>
      <c r="AM53" s="128">
        <v>374</v>
      </c>
      <c r="AN53" s="128">
        <v>343</v>
      </c>
      <c r="AO53" s="128">
        <f t="shared" si="176"/>
        <v>667</v>
      </c>
      <c r="AP53" s="128">
        <v>332</v>
      </c>
      <c r="AQ53" s="128">
        <v>335</v>
      </c>
      <c r="AR53" s="128">
        <f t="shared" si="177"/>
        <v>167</v>
      </c>
      <c r="AS53" s="128">
        <v>85</v>
      </c>
      <c r="AT53" s="128">
        <v>82</v>
      </c>
      <c r="AU53" s="128">
        <f t="shared" si="178"/>
        <v>598</v>
      </c>
      <c r="AV53" s="128">
        <v>305</v>
      </c>
      <c r="AW53" s="128">
        <v>293</v>
      </c>
      <c r="AX53" s="128">
        <f t="shared" si="179"/>
        <v>848</v>
      </c>
      <c r="AY53" s="128">
        <v>439</v>
      </c>
      <c r="AZ53" s="128">
        <v>409</v>
      </c>
      <c r="BA53" s="128">
        <f t="shared" si="180"/>
        <v>637</v>
      </c>
      <c r="BB53" s="128">
        <v>332</v>
      </c>
      <c r="BC53" s="128">
        <v>305</v>
      </c>
      <c r="BD53" s="128">
        <f t="shared" si="181"/>
        <v>854</v>
      </c>
      <c r="BE53" s="128">
        <v>435</v>
      </c>
      <c r="BF53" s="128">
        <v>419</v>
      </c>
      <c r="BG53" s="128">
        <f t="shared" si="182"/>
        <v>347</v>
      </c>
      <c r="BH53" s="128">
        <v>179</v>
      </c>
      <c r="BI53" s="128">
        <v>168</v>
      </c>
      <c r="BJ53" s="128">
        <f t="shared" si="183"/>
        <v>441</v>
      </c>
      <c r="BK53" s="128">
        <v>223</v>
      </c>
      <c r="BL53" s="128">
        <v>218</v>
      </c>
      <c r="BM53" s="128">
        <f t="shared" si="184"/>
        <v>738</v>
      </c>
      <c r="BN53" s="128">
        <v>367</v>
      </c>
      <c r="BO53" s="128">
        <v>371</v>
      </c>
      <c r="BP53" s="128">
        <f t="shared" si="185"/>
        <v>478</v>
      </c>
      <c r="BQ53" s="128">
        <v>221</v>
      </c>
      <c r="BR53" s="128">
        <v>257</v>
      </c>
      <c r="BS53" s="128">
        <f t="shared" si="186"/>
        <v>1795</v>
      </c>
      <c r="BT53" s="128">
        <v>871</v>
      </c>
      <c r="BU53" s="128">
        <v>924</v>
      </c>
      <c r="BV53" s="128">
        <f t="shared" si="187"/>
        <v>399</v>
      </c>
      <c r="BW53" s="128">
        <v>197</v>
      </c>
      <c r="BX53" s="128">
        <v>202</v>
      </c>
      <c r="BY53" s="128">
        <f t="shared" si="188"/>
        <v>717</v>
      </c>
      <c r="BZ53" s="128">
        <v>337</v>
      </c>
      <c r="CA53" s="128">
        <v>380</v>
      </c>
      <c r="CB53" s="128">
        <f t="shared" si="189"/>
        <v>574</v>
      </c>
      <c r="CC53" s="128">
        <v>275</v>
      </c>
      <c r="CD53" s="128">
        <v>299</v>
      </c>
      <c r="CE53" s="128">
        <f t="shared" si="190"/>
        <v>934</v>
      </c>
      <c r="CF53" s="128">
        <v>434</v>
      </c>
      <c r="CG53" s="128">
        <v>500</v>
      </c>
      <c r="CH53" s="128">
        <f t="shared" si="191"/>
        <v>833</v>
      </c>
      <c r="CI53" s="128">
        <v>394</v>
      </c>
      <c r="CJ53" s="128">
        <v>439</v>
      </c>
      <c r="CK53" s="128">
        <f t="shared" si="192"/>
        <v>1062</v>
      </c>
      <c r="CL53" s="128">
        <v>483</v>
      </c>
      <c r="CM53" s="128">
        <v>579</v>
      </c>
      <c r="CN53" s="128">
        <f t="shared" si="193"/>
        <v>307</v>
      </c>
      <c r="CO53" s="128">
        <v>144</v>
      </c>
      <c r="CP53" s="128">
        <v>163</v>
      </c>
      <c r="CQ53" s="128">
        <f t="shared" si="194"/>
        <v>881</v>
      </c>
      <c r="CR53" s="128">
        <v>432</v>
      </c>
      <c r="CS53" s="128">
        <v>449</v>
      </c>
      <c r="CT53" s="128">
        <f t="shared" si="195"/>
        <v>931</v>
      </c>
      <c r="CU53" s="128">
        <v>428</v>
      </c>
      <c r="CV53" s="128">
        <v>503</v>
      </c>
      <c r="CW53" s="128">
        <f t="shared" si="196"/>
        <v>643</v>
      </c>
      <c r="CX53" s="128">
        <v>295</v>
      </c>
      <c r="CY53" s="128">
        <v>348</v>
      </c>
      <c r="CZ53" s="128">
        <f t="shared" si="197"/>
        <v>921</v>
      </c>
      <c r="DA53" s="128">
        <v>429</v>
      </c>
      <c r="DB53" s="135">
        <v>492</v>
      </c>
    </row>
    <row r="54" spans="1:106" s="134" customFormat="1" ht="15" customHeight="1" x14ac:dyDescent="0.15">
      <c r="A54" s="125" t="s">
        <v>154</v>
      </c>
      <c r="B54" s="126">
        <f t="shared" si="160"/>
        <v>19424</v>
      </c>
      <c r="C54" s="126">
        <f t="shared" si="160"/>
        <v>9511</v>
      </c>
      <c r="D54" s="126">
        <f t="shared" si="160"/>
        <v>9913</v>
      </c>
      <c r="E54" s="127">
        <f t="shared" si="165"/>
        <v>4089</v>
      </c>
      <c r="F54" s="127">
        <f t="shared" si="161"/>
        <v>2160</v>
      </c>
      <c r="G54" s="127">
        <f t="shared" si="161"/>
        <v>1929</v>
      </c>
      <c r="H54" s="127">
        <f t="shared" si="162"/>
        <v>8249</v>
      </c>
      <c r="I54" s="127">
        <f t="shared" si="163"/>
        <v>3978</v>
      </c>
      <c r="J54" s="127">
        <f t="shared" si="163"/>
        <v>4271</v>
      </c>
      <c r="K54" s="127">
        <f t="shared" si="166"/>
        <v>7086</v>
      </c>
      <c r="L54" s="127">
        <f t="shared" si="164"/>
        <v>3373</v>
      </c>
      <c r="M54" s="127">
        <f t="shared" si="164"/>
        <v>3713</v>
      </c>
      <c r="N54" s="128">
        <f t="shared" si="167"/>
        <v>543</v>
      </c>
      <c r="O54" s="128">
        <v>276</v>
      </c>
      <c r="P54" s="128">
        <v>267</v>
      </c>
      <c r="Q54" s="128">
        <f t="shared" si="168"/>
        <v>431</v>
      </c>
      <c r="R54" s="128">
        <v>237</v>
      </c>
      <c r="S54" s="128">
        <v>194</v>
      </c>
      <c r="T54" s="128">
        <f t="shared" si="169"/>
        <v>326</v>
      </c>
      <c r="U54" s="128">
        <v>181</v>
      </c>
      <c r="V54" s="128">
        <v>145</v>
      </c>
      <c r="W54" s="128">
        <f t="shared" si="170"/>
        <v>351</v>
      </c>
      <c r="X54" s="128">
        <v>202</v>
      </c>
      <c r="Y54" s="128">
        <v>149</v>
      </c>
      <c r="Z54" s="128">
        <f t="shared" si="171"/>
        <v>93</v>
      </c>
      <c r="AA54" s="128">
        <v>52</v>
      </c>
      <c r="AB54" s="128">
        <v>41</v>
      </c>
      <c r="AC54" s="128">
        <f t="shared" si="172"/>
        <v>86</v>
      </c>
      <c r="AD54" s="128">
        <v>54</v>
      </c>
      <c r="AE54" s="128">
        <v>32</v>
      </c>
      <c r="AF54" s="128">
        <f t="shared" si="173"/>
        <v>278</v>
      </c>
      <c r="AG54" s="129">
        <v>162</v>
      </c>
      <c r="AH54" s="130">
        <v>116</v>
      </c>
      <c r="AI54" s="128">
        <f t="shared" si="174"/>
        <v>410</v>
      </c>
      <c r="AJ54" s="128">
        <v>213</v>
      </c>
      <c r="AK54" s="128">
        <v>197</v>
      </c>
      <c r="AL54" s="128">
        <f t="shared" si="175"/>
        <v>715</v>
      </c>
      <c r="AM54" s="128">
        <v>350</v>
      </c>
      <c r="AN54" s="128">
        <v>365</v>
      </c>
      <c r="AO54" s="128">
        <f t="shared" si="176"/>
        <v>666</v>
      </c>
      <c r="AP54" s="128">
        <v>334</v>
      </c>
      <c r="AQ54" s="128">
        <v>332</v>
      </c>
      <c r="AR54" s="128">
        <f t="shared" si="177"/>
        <v>190</v>
      </c>
      <c r="AS54" s="128">
        <v>99</v>
      </c>
      <c r="AT54" s="128">
        <v>91</v>
      </c>
      <c r="AU54" s="128">
        <f t="shared" si="178"/>
        <v>672</v>
      </c>
      <c r="AV54" s="128">
        <v>333</v>
      </c>
      <c r="AW54" s="128">
        <v>339</v>
      </c>
      <c r="AX54" s="128">
        <f t="shared" si="179"/>
        <v>828</v>
      </c>
      <c r="AY54" s="128">
        <v>406</v>
      </c>
      <c r="AZ54" s="128">
        <v>422</v>
      </c>
      <c r="BA54" s="128">
        <f t="shared" si="180"/>
        <v>637</v>
      </c>
      <c r="BB54" s="128">
        <v>338</v>
      </c>
      <c r="BC54" s="128">
        <v>299</v>
      </c>
      <c r="BD54" s="128">
        <f t="shared" si="181"/>
        <v>886</v>
      </c>
      <c r="BE54" s="128">
        <v>434</v>
      </c>
      <c r="BF54" s="128">
        <v>452</v>
      </c>
      <c r="BG54" s="128">
        <f t="shared" si="182"/>
        <v>381</v>
      </c>
      <c r="BH54" s="128">
        <v>192</v>
      </c>
      <c r="BI54" s="128">
        <v>189</v>
      </c>
      <c r="BJ54" s="128">
        <f t="shared" si="183"/>
        <v>408</v>
      </c>
      <c r="BK54" s="128">
        <v>216</v>
      </c>
      <c r="BL54" s="128">
        <v>192</v>
      </c>
      <c r="BM54" s="128">
        <f t="shared" si="184"/>
        <v>802</v>
      </c>
      <c r="BN54" s="128">
        <v>365</v>
      </c>
      <c r="BO54" s="128">
        <v>437</v>
      </c>
      <c r="BP54" s="128">
        <f t="shared" si="185"/>
        <v>521</v>
      </c>
      <c r="BQ54" s="128">
        <v>261</v>
      </c>
      <c r="BR54" s="128">
        <v>260</v>
      </c>
      <c r="BS54" s="128">
        <f t="shared" si="186"/>
        <v>1982</v>
      </c>
      <c r="BT54" s="128">
        <v>893</v>
      </c>
      <c r="BU54" s="128">
        <v>1089</v>
      </c>
      <c r="BV54" s="128">
        <f t="shared" si="187"/>
        <v>420</v>
      </c>
      <c r="BW54" s="128">
        <v>198</v>
      </c>
      <c r="BX54" s="128">
        <v>222</v>
      </c>
      <c r="BY54" s="128">
        <f t="shared" si="188"/>
        <v>712</v>
      </c>
      <c r="BZ54" s="128">
        <v>342</v>
      </c>
      <c r="CA54" s="128">
        <v>370</v>
      </c>
      <c r="CB54" s="128">
        <f t="shared" si="189"/>
        <v>596</v>
      </c>
      <c r="CC54" s="128">
        <v>293</v>
      </c>
      <c r="CD54" s="128">
        <v>303</v>
      </c>
      <c r="CE54" s="128">
        <f t="shared" si="190"/>
        <v>926</v>
      </c>
      <c r="CF54" s="128">
        <v>452</v>
      </c>
      <c r="CG54" s="128">
        <v>474</v>
      </c>
      <c r="CH54" s="128">
        <f t="shared" si="191"/>
        <v>870</v>
      </c>
      <c r="CI54" s="128">
        <v>390</v>
      </c>
      <c r="CJ54" s="128">
        <v>480</v>
      </c>
      <c r="CK54" s="128">
        <f t="shared" si="192"/>
        <v>1103</v>
      </c>
      <c r="CL54" s="128">
        <v>527</v>
      </c>
      <c r="CM54" s="128">
        <v>576</v>
      </c>
      <c r="CN54" s="128">
        <f t="shared" si="193"/>
        <v>297</v>
      </c>
      <c r="CO54" s="128">
        <v>140</v>
      </c>
      <c r="CP54" s="128">
        <v>157</v>
      </c>
      <c r="CQ54" s="128">
        <f t="shared" si="194"/>
        <v>816</v>
      </c>
      <c r="CR54" s="128">
        <v>403</v>
      </c>
      <c r="CS54" s="128">
        <v>413</v>
      </c>
      <c r="CT54" s="128">
        <f t="shared" si="195"/>
        <v>931</v>
      </c>
      <c r="CU54" s="128">
        <v>448</v>
      </c>
      <c r="CV54" s="128">
        <v>483</v>
      </c>
      <c r="CW54" s="128">
        <f t="shared" si="196"/>
        <v>652</v>
      </c>
      <c r="CX54" s="128">
        <v>305</v>
      </c>
      <c r="CY54" s="128">
        <v>347</v>
      </c>
      <c r="CZ54" s="128">
        <f t="shared" si="197"/>
        <v>895</v>
      </c>
      <c r="DA54" s="128">
        <v>415</v>
      </c>
      <c r="DB54" s="135">
        <v>480</v>
      </c>
    </row>
    <row r="55" spans="1:106" s="136" customFormat="1" ht="15" customHeight="1" x14ac:dyDescent="0.15">
      <c r="A55" s="125" t="s">
        <v>155</v>
      </c>
      <c r="B55" s="126">
        <f t="shared" si="160"/>
        <v>20859</v>
      </c>
      <c r="C55" s="126">
        <f t="shared" si="160"/>
        <v>10518</v>
      </c>
      <c r="D55" s="126">
        <f t="shared" si="160"/>
        <v>10341</v>
      </c>
      <c r="E55" s="127">
        <f t="shared" si="165"/>
        <v>4505</v>
      </c>
      <c r="F55" s="127">
        <f t="shared" si="161"/>
        <v>2424</v>
      </c>
      <c r="G55" s="127">
        <f t="shared" si="161"/>
        <v>2081</v>
      </c>
      <c r="H55" s="127">
        <f t="shared" si="162"/>
        <v>8816</v>
      </c>
      <c r="I55" s="127">
        <f t="shared" si="163"/>
        <v>4408</v>
      </c>
      <c r="J55" s="127">
        <f t="shared" si="163"/>
        <v>4408</v>
      </c>
      <c r="K55" s="127">
        <f t="shared" si="166"/>
        <v>7538</v>
      </c>
      <c r="L55" s="127">
        <f t="shared" si="164"/>
        <v>3686</v>
      </c>
      <c r="M55" s="127">
        <f t="shared" si="164"/>
        <v>3852</v>
      </c>
      <c r="N55" s="128">
        <f t="shared" si="167"/>
        <v>663</v>
      </c>
      <c r="O55" s="128">
        <v>354</v>
      </c>
      <c r="P55" s="128">
        <v>309</v>
      </c>
      <c r="Q55" s="128">
        <f t="shared" si="168"/>
        <v>430</v>
      </c>
      <c r="R55" s="128">
        <v>223</v>
      </c>
      <c r="S55" s="128">
        <v>207</v>
      </c>
      <c r="T55" s="128">
        <f t="shared" si="169"/>
        <v>347</v>
      </c>
      <c r="U55" s="128">
        <v>197</v>
      </c>
      <c r="V55" s="128">
        <v>150</v>
      </c>
      <c r="W55" s="128">
        <f t="shared" si="170"/>
        <v>367</v>
      </c>
      <c r="X55" s="128">
        <v>223</v>
      </c>
      <c r="Y55" s="128">
        <v>144</v>
      </c>
      <c r="Z55" s="128">
        <f t="shared" si="171"/>
        <v>114</v>
      </c>
      <c r="AA55" s="128">
        <v>62</v>
      </c>
      <c r="AB55" s="128">
        <v>52</v>
      </c>
      <c r="AC55" s="128">
        <f t="shared" si="172"/>
        <v>131</v>
      </c>
      <c r="AD55" s="128">
        <v>87</v>
      </c>
      <c r="AE55" s="128">
        <v>44</v>
      </c>
      <c r="AF55" s="128">
        <f t="shared" si="173"/>
        <v>320</v>
      </c>
      <c r="AG55" s="129">
        <v>187</v>
      </c>
      <c r="AH55" s="130">
        <v>133</v>
      </c>
      <c r="AI55" s="128">
        <f t="shared" si="174"/>
        <v>436</v>
      </c>
      <c r="AJ55" s="128">
        <v>236</v>
      </c>
      <c r="AK55" s="128">
        <v>200</v>
      </c>
      <c r="AL55" s="128">
        <f t="shared" si="175"/>
        <v>775</v>
      </c>
      <c r="AM55" s="128">
        <v>383</v>
      </c>
      <c r="AN55" s="128">
        <v>392</v>
      </c>
      <c r="AO55" s="128">
        <f t="shared" si="176"/>
        <v>692</v>
      </c>
      <c r="AP55" s="128">
        <v>345</v>
      </c>
      <c r="AQ55" s="128">
        <v>347</v>
      </c>
      <c r="AR55" s="128">
        <f t="shared" si="177"/>
        <v>230</v>
      </c>
      <c r="AS55" s="128">
        <v>127</v>
      </c>
      <c r="AT55" s="128">
        <v>103</v>
      </c>
      <c r="AU55" s="128">
        <f t="shared" si="178"/>
        <v>738</v>
      </c>
      <c r="AV55" s="128">
        <v>359</v>
      </c>
      <c r="AW55" s="128">
        <v>379</v>
      </c>
      <c r="AX55" s="128">
        <f t="shared" si="179"/>
        <v>874</v>
      </c>
      <c r="AY55" s="128">
        <v>464</v>
      </c>
      <c r="AZ55" s="128">
        <v>410</v>
      </c>
      <c r="BA55" s="128">
        <f t="shared" si="180"/>
        <v>665</v>
      </c>
      <c r="BB55" s="128">
        <v>333</v>
      </c>
      <c r="BC55" s="128">
        <v>332</v>
      </c>
      <c r="BD55" s="128">
        <f t="shared" si="181"/>
        <v>967</v>
      </c>
      <c r="BE55" s="128">
        <v>481</v>
      </c>
      <c r="BF55" s="128">
        <v>486</v>
      </c>
      <c r="BG55" s="128">
        <f t="shared" si="182"/>
        <v>410</v>
      </c>
      <c r="BH55" s="128">
        <v>206</v>
      </c>
      <c r="BI55" s="128">
        <v>204</v>
      </c>
      <c r="BJ55" s="128">
        <f t="shared" si="183"/>
        <v>418</v>
      </c>
      <c r="BK55" s="128">
        <v>218</v>
      </c>
      <c r="BL55" s="128">
        <v>200</v>
      </c>
      <c r="BM55" s="128">
        <f t="shared" si="184"/>
        <v>854</v>
      </c>
      <c r="BN55" s="128">
        <v>414</v>
      </c>
      <c r="BO55" s="128">
        <v>440</v>
      </c>
      <c r="BP55" s="128">
        <f t="shared" si="185"/>
        <v>587</v>
      </c>
      <c r="BQ55" s="128">
        <v>282</v>
      </c>
      <c r="BR55" s="128">
        <v>305</v>
      </c>
      <c r="BS55" s="128">
        <f t="shared" si="186"/>
        <v>2037</v>
      </c>
      <c r="BT55" s="128">
        <v>1033</v>
      </c>
      <c r="BU55" s="128">
        <v>1004</v>
      </c>
      <c r="BV55" s="128">
        <f t="shared" si="187"/>
        <v>491</v>
      </c>
      <c r="BW55" s="128">
        <v>250</v>
      </c>
      <c r="BX55" s="128">
        <v>241</v>
      </c>
      <c r="BY55" s="128">
        <f t="shared" si="188"/>
        <v>775</v>
      </c>
      <c r="BZ55" s="128">
        <v>368</v>
      </c>
      <c r="CA55" s="128">
        <v>407</v>
      </c>
      <c r="CB55" s="128">
        <f t="shared" si="189"/>
        <v>705</v>
      </c>
      <c r="CC55" s="128">
        <v>336</v>
      </c>
      <c r="CD55" s="128">
        <v>369</v>
      </c>
      <c r="CE55" s="128">
        <f t="shared" si="190"/>
        <v>953</v>
      </c>
      <c r="CF55" s="128">
        <v>449</v>
      </c>
      <c r="CG55" s="128">
        <v>504</v>
      </c>
      <c r="CH55" s="128">
        <f t="shared" si="191"/>
        <v>899</v>
      </c>
      <c r="CI55" s="128">
        <v>436</v>
      </c>
      <c r="CJ55" s="128">
        <v>463</v>
      </c>
      <c r="CK55" s="128">
        <f t="shared" si="192"/>
        <v>1161</v>
      </c>
      <c r="CL55" s="128">
        <v>573</v>
      </c>
      <c r="CM55" s="128">
        <v>588</v>
      </c>
      <c r="CN55" s="128">
        <f t="shared" si="193"/>
        <v>288</v>
      </c>
      <c r="CO55" s="128">
        <v>140</v>
      </c>
      <c r="CP55" s="128">
        <v>148</v>
      </c>
      <c r="CQ55" s="128">
        <f t="shared" si="194"/>
        <v>910</v>
      </c>
      <c r="CR55" s="128">
        <v>458</v>
      </c>
      <c r="CS55" s="128">
        <v>452</v>
      </c>
      <c r="CT55" s="128">
        <f t="shared" si="195"/>
        <v>960</v>
      </c>
      <c r="CU55" s="128">
        <v>495</v>
      </c>
      <c r="CV55" s="128">
        <v>465</v>
      </c>
      <c r="CW55" s="128">
        <f t="shared" si="196"/>
        <v>683</v>
      </c>
      <c r="CX55" s="128">
        <v>343</v>
      </c>
      <c r="CY55" s="128">
        <v>340</v>
      </c>
      <c r="CZ55" s="128">
        <f t="shared" si="197"/>
        <v>979</v>
      </c>
      <c r="DA55" s="128">
        <v>456</v>
      </c>
      <c r="DB55" s="135">
        <v>523</v>
      </c>
    </row>
    <row r="56" spans="1:106" s="137" customFormat="1" ht="15" customHeight="1" x14ac:dyDescent="0.15">
      <c r="A56" s="125" t="s">
        <v>156</v>
      </c>
      <c r="B56" s="126">
        <f t="shared" si="160"/>
        <v>21045</v>
      </c>
      <c r="C56" s="126">
        <f t="shared" si="160"/>
        <v>10315</v>
      </c>
      <c r="D56" s="126">
        <f t="shared" si="160"/>
        <v>10730</v>
      </c>
      <c r="E56" s="127">
        <f t="shared" si="165"/>
        <v>4575</v>
      </c>
      <c r="F56" s="127">
        <f t="shared" si="161"/>
        <v>2383</v>
      </c>
      <c r="G56" s="127">
        <f t="shared" si="161"/>
        <v>2192</v>
      </c>
      <c r="H56" s="127">
        <f t="shared" si="162"/>
        <v>9019</v>
      </c>
      <c r="I56" s="127">
        <f t="shared" si="163"/>
        <v>4361</v>
      </c>
      <c r="J56" s="127">
        <f t="shared" si="163"/>
        <v>4658</v>
      </c>
      <c r="K56" s="127">
        <f t="shared" si="166"/>
        <v>7451</v>
      </c>
      <c r="L56" s="127">
        <f t="shared" si="164"/>
        <v>3571</v>
      </c>
      <c r="M56" s="127">
        <f t="shared" si="164"/>
        <v>3880</v>
      </c>
      <c r="N56" s="128">
        <f t="shared" si="167"/>
        <v>643</v>
      </c>
      <c r="O56" s="128">
        <v>340</v>
      </c>
      <c r="P56" s="128">
        <v>303</v>
      </c>
      <c r="Q56" s="128">
        <f t="shared" si="168"/>
        <v>486</v>
      </c>
      <c r="R56" s="128">
        <v>260</v>
      </c>
      <c r="S56" s="128">
        <v>226</v>
      </c>
      <c r="T56" s="128">
        <f t="shared" si="169"/>
        <v>363</v>
      </c>
      <c r="U56" s="128">
        <v>195</v>
      </c>
      <c r="V56" s="128">
        <v>168</v>
      </c>
      <c r="W56" s="128">
        <f t="shared" si="170"/>
        <v>319</v>
      </c>
      <c r="X56" s="128">
        <v>177</v>
      </c>
      <c r="Y56" s="128">
        <v>142</v>
      </c>
      <c r="Z56" s="128">
        <f t="shared" si="171"/>
        <v>137</v>
      </c>
      <c r="AA56" s="128">
        <v>81</v>
      </c>
      <c r="AB56" s="128">
        <v>56</v>
      </c>
      <c r="AC56" s="128">
        <f t="shared" si="172"/>
        <v>114</v>
      </c>
      <c r="AD56" s="128">
        <v>60</v>
      </c>
      <c r="AE56" s="128">
        <v>54</v>
      </c>
      <c r="AF56" s="128">
        <f t="shared" si="173"/>
        <v>325</v>
      </c>
      <c r="AG56" s="129">
        <v>161</v>
      </c>
      <c r="AH56" s="130">
        <v>164</v>
      </c>
      <c r="AI56" s="128">
        <f t="shared" si="174"/>
        <v>414</v>
      </c>
      <c r="AJ56" s="128">
        <v>233</v>
      </c>
      <c r="AK56" s="128">
        <v>181</v>
      </c>
      <c r="AL56" s="128">
        <f t="shared" si="175"/>
        <v>770</v>
      </c>
      <c r="AM56" s="128">
        <v>377</v>
      </c>
      <c r="AN56" s="128">
        <v>393</v>
      </c>
      <c r="AO56" s="128">
        <f t="shared" si="176"/>
        <v>763</v>
      </c>
      <c r="AP56" s="128">
        <v>381</v>
      </c>
      <c r="AQ56" s="128">
        <v>382</v>
      </c>
      <c r="AR56" s="128">
        <f t="shared" si="177"/>
        <v>241</v>
      </c>
      <c r="AS56" s="128">
        <v>118</v>
      </c>
      <c r="AT56" s="128">
        <v>123</v>
      </c>
      <c r="AU56" s="128">
        <f t="shared" si="178"/>
        <v>738</v>
      </c>
      <c r="AV56" s="128">
        <v>388</v>
      </c>
      <c r="AW56" s="128">
        <v>350</v>
      </c>
      <c r="AX56" s="128">
        <f t="shared" si="179"/>
        <v>874</v>
      </c>
      <c r="AY56" s="128">
        <v>401</v>
      </c>
      <c r="AZ56" s="128">
        <v>473</v>
      </c>
      <c r="BA56" s="128">
        <f t="shared" si="180"/>
        <v>682</v>
      </c>
      <c r="BB56" s="128">
        <v>328</v>
      </c>
      <c r="BC56" s="128">
        <v>354</v>
      </c>
      <c r="BD56" s="128">
        <f t="shared" si="181"/>
        <v>1026</v>
      </c>
      <c r="BE56" s="128">
        <v>495</v>
      </c>
      <c r="BF56" s="128">
        <v>531</v>
      </c>
      <c r="BG56" s="128">
        <f t="shared" si="182"/>
        <v>415</v>
      </c>
      <c r="BH56" s="128">
        <v>188</v>
      </c>
      <c r="BI56" s="128">
        <v>227</v>
      </c>
      <c r="BJ56" s="128">
        <f t="shared" si="183"/>
        <v>387</v>
      </c>
      <c r="BK56" s="128">
        <v>200</v>
      </c>
      <c r="BL56" s="128">
        <v>187</v>
      </c>
      <c r="BM56" s="128">
        <f t="shared" si="184"/>
        <v>956</v>
      </c>
      <c r="BN56" s="128">
        <v>462</v>
      </c>
      <c r="BO56" s="128">
        <v>494</v>
      </c>
      <c r="BP56" s="128">
        <f t="shared" si="185"/>
        <v>600</v>
      </c>
      <c r="BQ56" s="128">
        <v>314</v>
      </c>
      <c r="BR56" s="128">
        <v>286</v>
      </c>
      <c r="BS56" s="128">
        <f t="shared" si="186"/>
        <v>2034</v>
      </c>
      <c r="BT56" s="128">
        <v>989</v>
      </c>
      <c r="BU56" s="128">
        <v>1045</v>
      </c>
      <c r="BV56" s="128">
        <f t="shared" si="187"/>
        <v>527</v>
      </c>
      <c r="BW56" s="128">
        <v>240</v>
      </c>
      <c r="BX56" s="128">
        <v>287</v>
      </c>
      <c r="BY56" s="128">
        <f t="shared" si="188"/>
        <v>780</v>
      </c>
      <c r="BZ56" s="128">
        <v>356</v>
      </c>
      <c r="CA56" s="128">
        <v>424</v>
      </c>
      <c r="CB56" s="128">
        <f t="shared" si="189"/>
        <v>651</v>
      </c>
      <c r="CC56" s="128">
        <v>295</v>
      </c>
      <c r="CD56" s="128">
        <v>356</v>
      </c>
      <c r="CE56" s="128">
        <f t="shared" si="190"/>
        <v>923</v>
      </c>
      <c r="CF56" s="128">
        <v>435</v>
      </c>
      <c r="CG56" s="128">
        <v>488</v>
      </c>
      <c r="CH56" s="128">
        <f t="shared" si="191"/>
        <v>816</v>
      </c>
      <c r="CI56" s="128">
        <v>385</v>
      </c>
      <c r="CJ56" s="128">
        <v>431</v>
      </c>
      <c r="CK56" s="128">
        <f t="shared" si="192"/>
        <v>1188</v>
      </c>
      <c r="CL56" s="128">
        <v>570</v>
      </c>
      <c r="CM56" s="128">
        <v>618</v>
      </c>
      <c r="CN56" s="128">
        <f t="shared" si="193"/>
        <v>321</v>
      </c>
      <c r="CO56" s="128">
        <v>147</v>
      </c>
      <c r="CP56" s="128">
        <v>174</v>
      </c>
      <c r="CQ56" s="128">
        <f t="shared" si="194"/>
        <v>931</v>
      </c>
      <c r="CR56" s="128">
        <v>453</v>
      </c>
      <c r="CS56" s="128">
        <v>478</v>
      </c>
      <c r="CT56" s="128">
        <f t="shared" si="195"/>
        <v>971</v>
      </c>
      <c r="CU56" s="128">
        <v>486</v>
      </c>
      <c r="CV56" s="128">
        <v>485</v>
      </c>
      <c r="CW56" s="128">
        <f t="shared" si="196"/>
        <v>687</v>
      </c>
      <c r="CX56" s="128">
        <v>346</v>
      </c>
      <c r="CY56" s="128">
        <v>341</v>
      </c>
      <c r="CZ56" s="128">
        <f t="shared" si="197"/>
        <v>963</v>
      </c>
      <c r="DA56" s="128">
        <v>454</v>
      </c>
      <c r="DB56" s="135">
        <v>509</v>
      </c>
    </row>
    <row r="57" spans="1:106" s="136" customFormat="1" ht="15" customHeight="1" x14ac:dyDescent="0.15">
      <c r="A57" s="125" t="s">
        <v>157</v>
      </c>
      <c r="B57" s="126">
        <f t="shared" si="160"/>
        <v>20952</v>
      </c>
      <c r="C57" s="126">
        <f t="shared" si="160"/>
        <v>10558</v>
      </c>
      <c r="D57" s="126">
        <f t="shared" si="160"/>
        <v>10394</v>
      </c>
      <c r="E57" s="127">
        <f t="shared" si="165"/>
        <v>4527</v>
      </c>
      <c r="F57" s="127">
        <f t="shared" si="161"/>
        <v>2419</v>
      </c>
      <c r="G57" s="127">
        <f t="shared" si="161"/>
        <v>2108</v>
      </c>
      <c r="H57" s="127">
        <f t="shared" si="162"/>
        <v>8878</v>
      </c>
      <c r="I57" s="127">
        <f t="shared" si="163"/>
        <v>4491</v>
      </c>
      <c r="J57" s="127">
        <f t="shared" si="163"/>
        <v>4387</v>
      </c>
      <c r="K57" s="127">
        <f t="shared" si="166"/>
        <v>7547</v>
      </c>
      <c r="L57" s="127">
        <f t="shared" si="164"/>
        <v>3648</v>
      </c>
      <c r="M57" s="127">
        <f t="shared" si="164"/>
        <v>3899</v>
      </c>
      <c r="N57" s="128">
        <f t="shared" si="167"/>
        <v>633</v>
      </c>
      <c r="O57" s="128">
        <v>342</v>
      </c>
      <c r="P57" s="128">
        <v>291</v>
      </c>
      <c r="Q57" s="128">
        <f t="shared" si="168"/>
        <v>468</v>
      </c>
      <c r="R57" s="128">
        <v>274</v>
      </c>
      <c r="S57" s="128">
        <v>194</v>
      </c>
      <c r="T57" s="128">
        <f t="shared" si="169"/>
        <v>356</v>
      </c>
      <c r="U57" s="128">
        <v>201</v>
      </c>
      <c r="V57" s="128">
        <v>155</v>
      </c>
      <c r="W57" s="128">
        <f t="shared" si="170"/>
        <v>320</v>
      </c>
      <c r="X57" s="128">
        <v>187</v>
      </c>
      <c r="Y57" s="128">
        <v>133</v>
      </c>
      <c r="Z57" s="128">
        <f t="shared" si="171"/>
        <v>126</v>
      </c>
      <c r="AA57" s="128">
        <v>69</v>
      </c>
      <c r="AB57" s="128">
        <v>57</v>
      </c>
      <c r="AC57" s="128">
        <f t="shared" si="172"/>
        <v>111</v>
      </c>
      <c r="AD57" s="128">
        <v>64</v>
      </c>
      <c r="AE57" s="128">
        <v>47</v>
      </c>
      <c r="AF57" s="128">
        <f t="shared" si="173"/>
        <v>337</v>
      </c>
      <c r="AG57" s="129">
        <v>172</v>
      </c>
      <c r="AH57" s="130">
        <v>165</v>
      </c>
      <c r="AI57" s="128">
        <f t="shared" si="174"/>
        <v>384</v>
      </c>
      <c r="AJ57" s="128">
        <v>192</v>
      </c>
      <c r="AK57" s="128">
        <v>192</v>
      </c>
      <c r="AL57" s="128">
        <f t="shared" si="175"/>
        <v>762</v>
      </c>
      <c r="AM57" s="128">
        <v>384</v>
      </c>
      <c r="AN57" s="128">
        <v>378</v>
      </c>
      <c r="AO57" s="128">
        <f t="shared" si="176"/>
        <v>786</v>
      </c>
      <c r="AP57" s="128">
        <v>408</v>
      </c>
      <c r="AQ57" s="128">
        <v>378</v>
      </c>
      <c r="AR57" s="128">
        <f t="shared" si="177"/>
        <v>244</v>
      </c>
      <c r="AS57" s="128">
        <v>126</v>
      </c>
      <c r="AT57" s="128">
        <v>118</v>
      </c>
      <c r="AU57" s="128">
        <f t="shared" si="178"/>
        <v>722</v>
      </c>
      <c r="AV57" s="128">
        <v>353</v>
      </c>
      <c r="AW57" s="128">
        <v>369</v>
      </c>
      <c r="AX57" s="128">
        <f t="shared" si="179"/>
        <v>868</v>
      </c>
      <c r="AY57" s="128">
        <v>432</v>
      </c>
      <c r="AZ57" s="128">
        <v>436</v>
      </c>
      <c r="BA57" s="128">
        <f t="shared" si="180"/>
        <v>743</v>
      </c>
      <c r="BB57" s="128">
        <v>366</v>
      </c>
      <c r="BC57" s="128">
        <v>377</v>
      </c>
      <c r="BD57" s="128">
        <f t="shared" si="181"/>
        <v>958</v>
      </c>
      <c r="BE57" s="128">
        <v>517</v>
      </c>
      <c r="BF57" s="128">
        <v>441</v>
      </c>
      <c r="BG57" s="128">
        <f t="shared" si="182"/>
        <v>367</v>
      </c>
      <c r="BH57" s="128">
        <v>194</v>
      </c>
      <c r="BI57" s="128">
        <v>173</v>
      </c>
      <c r="BJ57" s="128">
        <f t="shared" si="183"/>
        <v>388</v>
      </c>
      <c r="BK57" s="128">
        <v>203</v>
      </c>
      <c r="BL57" s="128">
        <v>185</v>
      </c>
      <c r="BM57" s="128">
        <f t="shared" si="184"/>
        <v>853</v>
      </c>
      <c r="BN57" s="128">
        <v>435</v>
      </c>
      <c r="BO57" s="128">
        <v>418</v>
      </c>
      <c r="BP57" s="128">
        <f t="shared" si="185"/>
        <v>616</v>
      </c>
      <c r="BQ57" s="128">
        <v>283</v>
      </c>
      <c r="BR57" s="128">
        <v>333</v>
      </c>
      <c r="BS57" s="128">
        <f t="shared" si="186"/>
        <v>2039</v>
      </c>
      <c r="BT57" s="128">
        <v>1030</v>
      </c>
      <c r="BU57" s="128">
        <v>1009</v>
      </c>
      <c r="BV57" s="128">
        <f t="shared" si="187"/>
        <v>525</v>
      </c>
      <c r="BW57" s="128">
        <v>260</v>
      </c>
      <c r="BX57" s="128">
        <v>265</v>
      </c>
      <c r="BY57" s="128">
        <f t="shared" si="188"/>
        <v>799</v>
      </c>
      <c r="BZ57" s="128">
        <v>418</v>
      </c>
      <c r="CA57" s="128">
        <v>381</v>
      </c>
      <c r="CB57" s="128">
        <f t="shared" si="189"/>
        <v>709</v>
      </c>
      <c r="CC57" s="128">
        <v>353</v>
      </c>
      <c r="CD57" s="128">
        <v>356</v>
      </c>
      <c r="CE57" s="128">
        <f t="shared" si="190"/>
        <v>977</v>
      </c>
      <c r="CF57" s="128">
        <v>480</v>
      </c>
      <c r="CG57" s="128">
        <v>497</v>
      </c>
      <c r="CH57" s="128">
        <f t="shared" si="191"/>
        <v>867</v>
      </c>
      <c r="CI57" s="128">
        <v>424</v>
      </c>
      <c r="CJ57" s="128">
        <v>443</v>
      </c>
      <c r="CK57" s="128">
        <f t="shared" si="192"/>
        <v>1197</v>
      </c>
      <c r="CL57" s="128">
        <v>577</v>
      </c>
      <c r="CM57" s="128">
        <v>620</v>
      </c>
      <c r="CN57" s="128">
        <f t="shared" si="193"/>
        <v>302</v>
      </c>
      <c r="CO57" s="128">
        <v>143</v>
      </c>
      <c r="CP57" s="128">
        <v>159</v>
      </c>
      <c r="CQ57" s="128">
        <f t="shared" si="194"/>
        <v>876</v>
      </c>
      <c r="CR57" s="128">
        <v>439</v>
      </c>
      <c r="CS57" s="128">
        <v>437</v>
      </c>
      <c r="CT57" s="128">
        <f t="shared" si="195"/>
        <v>1001</v>
      </c>
      <c r="CU57" s="128">
        <v>461</v>
      </c>
      <c r="CV57" s="128">
        <v>540</v>
      </c>
      <c r="CW57" s="128">
        <f t="shared" si="196"/>
        <v>676</v>
      </c>
      <c r="CX57" s="128">
        <v>304</v>
      </c>
      <c r="CY57" s="128">
        <v>372</v>
      </c>
      <c r="CZ57" s="128">
        <f t="shared" si="197"/>
        <v>942</v>
      </c>
      <c r="DA57" s="128">
        <v>467</v>
      </c>
      <c r="DB57" s="135">
        <v>475</v>
      </c>
    </row>
    <row r="58" spans="1:106" s="136" customFormat="1" ht="15" customHeight="1" x14ac:dyDescent="0.15">
      <c r="A58" s="125" t="s">
        <v>158</v>
      </c>
      <c r="B58" s="126">
        <f t="shared" si="160"/>
        <v>21798</v>
      </c>
      <c r="C58" s="126">
        <f t="shared" si="160"/>
        <v>11012</v>
      </c>
      <c r="D58" s="126">
        <f t="shared" si="160"/>
        <v>10786</v>
      </c>
      <c r="E58" s="127">
        <f t="shared" si="165"/>
        <v>4656</v>
      </c>
      <c r="F58" s="127">
        <f t="shared" si="161"/>
        <v>2407</v>
      </c>
      <c r="G58" s="127">
        <f t="shared" si="161"/>
        <v>2249</v>
      </c>
      <c r="H58" s="127">
        <f t="shared" si="162"/>
        <v>9107</v>
      </c>
      <c r="I58" s="127">
        <f t="shared" si="163"/>
        <v>4563</v>
      </c>
      <c r="J58" s="127">
        <f t="shared" si="163"/>
        <v>4544</v>
      </c>
      <c r="K58" s="127">
        <f t="shared" si="166"/>
        <v>8035</v>
      </c>
      <c r="L58" s="127">
        <f t="shared" si="164"/>
        <v>4042</v>
      </c>
      <c r="M58" s="127">
        <f t="shared" si="164"/>
        <v>3993</v>
      </c>
      <c r="N58" s="128">
        <f t="shared" si="167"/>
        <v>721</v>
      </c>
      <c r="O58" s="128">
        <v>395</v>
      </c>
      <c r="P58" s="128">
        <v>326</v>
      </c>
      <c r="Q58" s="128">
        <f t="shared" si="168"/>
        <v>458</v>
      </c>
      <c r="R58" s="128">
        <v>246</v>
      </c>
      <c r="S58" s="128">
        <v>212</v>
      </c>
      <c r="T58" s="128">
        <f t="shared" si="169"/>
        <v>349</v>
      </c>
      <c r="U58" s="128">
        <v>179</v>
      </c>
      <c r="V58" s="128">
        <v>170</v>
      </c>
      <c r="W58" s="128">
        <f t="shared" si="170"/>
        <v>305</v>
      </c>
      <c r="X58" s="128">
        <v>156</v>
      </c>
      <c r="Y58" s="128">
        <v>149</v>
      </c>
      <c r="Z58" s="128">
        <f t="shared" si="171"/>
        <v>117</v>
      </c>
      <c r="AA58" s="128">
        <v>71</v>
      </c>
      <c r="AB58" s="128">
        <v>46</v>
      </c>
      <c r="AC58" s="128">
        <f t="shared" si="172"/>
        <v>138</v>
      </c>
      <c r="AD58" s="128">
        <v>79</v>
      </c>
      <c r="AE58" s="128">
        <v>59</v>
      </c>
      <c r="AF58" s="128">
        <f t="shared" si="173"/>
        <v>350</v>
      </c>
      <c r="AG58" s="129">
        <v>205</v>
      </c>
      <c r="AH58" s="130">
        <v>145</v>
      </c>
      <c r="AI58" s="128">
        <f t="shared" si="174"/>
        <v>418</v>
      </c>
      <c r="AJ58" s="128">
        <v>208</v>
      </c>
      <c r="AK58" s="128">
        <v>210</v>
      </c>
      <c r="AL58" s="128">
        <f t="shared" si="175"/>
        <v>768</v>
      </c>
      <c r="AM58" s="128">
        <v>361</v>
      </c>
      <c r="AN58" s="128">
        <v>407</v>
      </c>
      <c r="AO58" s="128">
        <f t="shared" si="176"/>
        <v>764</v>
      </c>
      <c r="AP58" s="128">
        <v>372</v>
      </c>
      <c r="AQ58" s="128">
        <v>392</v>
      </c>
      <c r="AR58" s="128">
        <f t="shared" si="177"/>
        <v>268</v>
      </c>
      <c r="AS58" s="128">
        <v>135</v>
      </c>
      <c r="AT58" s="128">
        <v>133</v>
      </c>
      <c r="AU58" s="128">
        <f t="shared" si="178"/>
        <v>695</v>
      </c>
      <c r="AV58" s="128">
        <v>345</v>
      </c>
      <c r="AW58" s="128">
        <v>350</v>
      </c>
      <c r="AX58" s="128">
        <f t="shared" si="179"/>
        <v>988</v>
      </c>
      <c r="AY58" s="128">
        <v>478</v>
      </c>
      <c r="AZ58" s="128">
        <v>510</v>
      </c>
      <c r="BA58" s="128">
        <f t="shared" si="180"/>
        <v>786</v>
      </c>
      <c r="BB58" s="128">
        <v>384</v>
      </c>
      <c r="BC58" s="128">
        <v>402</v>
      </c>
      <c r="BD58" s="128">
        <f t="shared" si="181"/>
        <v>975</v>
      </c>
      <c r="BE58" s="128">
        <v>510</v>
      </c>
      <c r="BF58" s="128">
        <v>465</v>
      </c>
      <c r="BG58" s="128">
        <f t="shared" si="182"/>
        <v>377</v>
      </c>
      <c r="BH58" s="128">
        <v>200</v>
      </c>
      <c r="BI58" s="128">
        <v>177</v>
      </c>
      <c r="BJ58" s="128">
        <f t="shared" si="183"/>
        <v>399</v>
      </c>
      <c r="BK58" s="128">
        <v>187</v>
      </c>
      <c r="BL58" s="128">
        <v>212</v>
      </c>
      <c r="BM58" s="128">
        <f t="shared" si="184"/>
        <v>883</v>
      </c>
      <c r="BN58" s="128">
        <v>478</v>
      </c>
      <c r="BO58" s="128">
        <v>405</v>
      </c>
      <c r="BP58" s="128">
        <f t="shared" si="185"/>
        <v>585</v>
      </c>
      <c r="BQ58" s="128">
        <v>290</v>
      </c>
      <c r="BR58" s="128">
        <v>295</v>
      </c>
      <c r="BS58" s="128">
        <f t="shared" si="186"/>
        <v>2043</v>
      </c>
      <c r="BT58" s="128">
        <v>1068</v>
      </c>
      <c r="BU58" s="128">
        <v>975</v>
      </c>
      <c r="BV58" s="128">
        <f t="shared" si="187"/>
        <v>610</v>
      </c>
      <c r="BW58" s="128">
        <v>272</v>
      </c>
      <c r="BX58" s="128">
        <v>338</v>
      </c>
      <c r="BY58" s="128">
        <f t="shared" si="188"/>
        <v>766</v>
      </c>
      <c r="BZ58" s="128">
        <v>351</v>
      </c>
      <c r="CA58" s="128">
        <v>415</v>
      </c>
      <c r="CB58" s="128">
        <f t="shared" si="189"/>
        <v>730</v>
      </c>
      <c r="CC58" s="128">
        <v>357</v>
      </c>
      <c r="CD58" s="128">
        <v>373</v>
      </c>
      <c r="CE58" s="128">
        <f t="shared" si="190"/>
        <v>987</v>
      </c>
      <c r="CF58" s="128">
        <v>505</v>
      </c>
      <c r="CG58" s="128">
        <v>482</v>
      </c>
      <c r="CH58" s="128">
        <f t="shared" si="191"/>
        <v>901</v>
      </c>
      <c r="CI58" s="128">
        <v>444</v>
      </c>
      <c r="CJ58" s="128">
        <v>457</v>
      </c>
      <c r="CK58" s="128">
        <f t="shared" si="192"/>
        <v>1307</v>
      </c>
      <c r="CL58" s="128">
        <v>658</v>
      </c>
      <c r="CM58" s="128">
        <v>649</v>
      </c>
      <c r="CN58" s="128">
        <f t="shared" si="193"/>
        <v>319</v>
      </c>
      <c r="CO58" s="128">
        <v>152</v>
      </c>
      <c r="CP58" s="128">
        <v>167</v>
      </c>
      <c r="CQ58" s="128">
        <f t="shared" si="194"/>
        <v>949</v>
      </c>
      <c r="CR58" s="128">
        <v>487</v>
      </c>
      <c r="CS58" s="128">
        <v>462</v>
      </c>
      <c r="CT58" s="128">
        <f t="shared" si="195"/>
        <v>1064</v>
      </c>
      <c r="CU58" s="128">
        <v>522</v>
      </c>
      <c r="CV58" s="128">
        <v>542</v>
      </c>
      <c r="CW58" s="128">
        <f t="shared" si="196"/>
        <v>750</v>
      </c>
      <c r="CX58" s="128">
        <v>372</v>
      </c>
      <c r="CY58" s="128">
        <v>378</v>
      </c>
      <c r="CZ58" s="128">
        <f t="shared" si="197"/>
        <v>1028</v>
      </c>
      <c r="DA58" s="128">
        <v>545</v>
      </c>
      <c r="DB58" s="135">
        <v>483</v>
      </c>
    </row>
    <row r="59" spans="1:106" s="136" customFormat="1" ht="15" customHeight="1" x14ac:dyDescent="0.15">
      <c r="A59" s="125" t="s">
        <v>159</v>
      </c>
      <c r="B59" s="126">
        <f t="shared" si="160"/>
        <v>20537</v>
      </c>
      <c r="C59" s="126">
        <f t="shared" si="160"/>
        <v>10343</v>
      </c>
      <c r="D59" s="126">
        <f t="shared" si="160"/>
        <v>10194</v>
      </c>
      <c r="E59" s="127">
        <f t="shared" si="165"/>
        <v>4491</v>
      </c>
      <c r="F59" s="127">
        <f t="shared" si="161"/>
        <v>2335</v>
      </c>
      <c r="G59" s="127">
        <f t="shared" si="161"/>
        <v>2156</v>
      </c>
      <c r="H59" s="127">
        <f t="shared" si="162"/>
        <v>8669</v>
      </c>
      <c r="I59" s="127">
        <f t="shared" si="163"/>
        <v>4328</v>
      </c>
      <c r="J59" s="127">
        <f t="shared" si="163"/>
        <v>4341</v>
      </c>
      <c r="K59" s="127">
        <f t="shared" si="166"/>
        <v>7377</v>
      </c>
      <c r="L59" s="127">
        <f t="shared" si="164"/>
        <v>3680</v>
      </c>
      <c r="M59" s="127">
        <f t="shared" si="164"/>
        <v>3697</v>
      </c>
      <c r="N59" s="128">
        <f t="shared" si="167"/>
        <v>679</v>
      </c>
      <c r="O59" s="128">
        <v>346</v>
      </c>
      <c r="P59" s="128">
        <v>333</v>
      </c>
      <c r="Q59" s="128">
        <f t="shared" si="168"/>
        <v>463</v>
      </c>
      <c r="R59" s="128">
        <v>236</v>
      </c>
      <c r="S59" s="128">
        <v>227</v>
      </c>
      <c r="T59" s="128">
        <f t="shared" si="169"/>
        <v>355</v>
      </c>
      <c r="U59" s="128">
        <v>194</v>
      </c>
      <c r="V59" s="128">
        <v>161</v>
      </c>
      <c r="W59" s="128">
        <f t="shared" si="170"/>
        <v>313</v>
      </c>
      <c r="X59" s="128">
        <v>164</v>
      </c>
      <c r="Y59" s="128">
        <v>149</v>
      </c>
      <c r="Z59" s="128">
        <f t="shared" si="171"/>
        <v>148</v>
      </c>
      <c r="AA59" s="128">
        <v>88</v>
      </c>
      <c r="AB59" s="128">
        <v>60</v>
      </c>
      <c r="AC59" s="128">
        <f t="shared" si="172"/>
        <v>122</v>
      </c>
      <c r="AD59" s="128">
        <v>70</v>
      </c>
      <c r="AE59" s="128">
        <v>52</v>
      </c>
      <c r="AF59" s="128">
        <f t="shared" si="173"/>
        <v>316</v>
      </c>
      <c r="AG59" s="129">
        <v>166</v>
      </c>
      <c r="AH59" s="130">
        <v>150</v>
      </c>
      <c r="AI59" s="128">
        <f t="shared" si="174"/>
        <v>415</v>
      </c>
      <c r="AJ59" s="128">
        <v>216</v>
      </c>
      <c r="AK59" s="128">
        <v>199</v>
      </c>
      <c r="AL59" s="128">
        <f t="shared" si="175"/>
        <v>728</v>
      </c>
      <c r="AM59" s="128">
        <v>367</v>
      </c>
      <c r="AN59" s="128">
        <v>361</v>
      </c>
      <c r="AO59" s="128">
        <f t="shared" si="176"/>
        <v>706</v>
      </c>
      <c r="AP59" s="128">
        <v>354</v>
      </c>
      <c r="AQ59" s="128">
        <v>352</v>
      </c>
      <c r="AR59" s="128">
        <f t="shared" si="177"/>
        <v>246</v>
      </c>
      <c r="AS59" s="128">
        <v>134</v>
      </c>
      <c r="AT59" s="128">
        <v>112</v>
      </c>
      <c r="AU59" s="128">
        <f t="shared" si="178"/>
        <v>724</v>
      </c>
      <c r="AV59" s="128">
        <v>349</v>
      </c>
      <c r="AW59" s="128">
        <v>375</v>
      </c>
      <c r="AX59" s="128">
        <f t="shared" si="179"/>
        <v>916</v>
      </c>
      <c r="AY59" s="128">
        <v>460</v>
      </c>
      <c r="AZ59" s="128">
        <v>456</v>
      </c>
      <c r="BA59" s="128">
        <f t="shared" si="180"/>
        <v>802</v>
      </c>
      <c r="BB59" s="128">
        <v>382</v>
      </c>
      <c r="BC59" s="128">
        <v>420</v>
      </c>
      <c r="BD59" s="128">
        <f t="shared" si="181"/>
        <v>957</v>
      </c>
      <c r="BE59" s="128">
        <v>477</v>
      </c>
      <c r="BF59" s="128">
        <v>480</v>
      </c>
      <c r="BG59" s="128">
        <f t="shared" si="182"/>
        <v>372</v>
      </c>
      <c r="BH59" s="128">
        <v>194</v>
      </c>
      <c r="BI59" s="128">
        <v>178</v>
      </c>
      <c r="BJ59" s="128">
        <f t="shared" si="183"/>
        <v>346</v>
      </c>
      <c r="BK59" s="128">
        <v>186</v>
      </c>
      <c r="BL59" s="128">
        <v>160</v>
      </c>
      <c r="BM59" s="128">
        <f t="shared" si="184"/>
        <v>784</v>
      </c>
      <c r="BN59" s="128">
        <v>378</v>
      </c>
      <c r="BO59" s="128">
        <v>406</v>
      </c>
      <c r="BP59" s="128">
        <f t="shared" si="185"/>
        <v>582</v>
      </c>
      <c r="BQ59" s="128">
        <v>276</v>
      </c>
      <c r="BR59" s="128">
        <v>306</v>
      </c>
      <c r="BS59" s="128">
        <f t="shared" si="186"/>
        <v>1895</v>
      </c>
      <c r="BT59" s="128">
        <v>966</v>
      </c>
      <c r="BU59" s="128">
        <v>929</v>
      </c>
      <c r="BV59" s="128">
        <f t="shared" si="187"/>
        <v>532</v>
      </c>
      <c r="BW59" s="128">
        <v>266</v>
      </c>
      <c r="BX59" s="128">
        <v>266</v>
      </c>
      <c r="BY59" s="128">
        <f t="shared" si="188"/>
        <v>759</v>
      </c>
      <c r="BZ59" s="128">
        <v>394</v>
      </c>
      <c r="CA59" s="128">
        <v>365</v>
      </c>
      <c r="CB59" s="128">
        <f t="shared" si="189"/>
        <v>669</v>
      </c>
      <c r="CC59" s="128">
        <v>340</v>
      </c>
      <c r="CD59" s="128">
        <v>329</v>
      </c>
      <c r="CE59" s="128">
        <f t="shared" si="190"/>
        <v>872</v>
      </c>
      <c r="CF59" s="128">
        <v>467</v>
      </c>
      <c r="CG59" s="128">
        <v>405</v>
      </c>
      <c r="CH59" s="128">
        <f t="shared" si="191"/>
        <v>841</v>
      </c>
      <c r="CI59" s="128">
        <v>439</v>
      </c>
      <c r="CJ59" s="128">
        <v>402</v>
      </c>
      <c r="CK59" s="128">
        <f t="shared" si="192"/>
        <v>1184</v>
      </c>
      <c r="CL59" s="128">
        <v>587</v>
      </c>
      <c r="CM59" s="128">
        <v>597</v>
      </c>
      <c r="CN59" s="128">
        <f t="shared" si="193"/>
        <v>340</v>
      </c>
      <c r="CO59" s="128">
        <v>159</v>
      </c>
      <c r="CP59" s="128">
        <v>181</v>
      </c>
      <c r="CQ59" s="128">
        <f t="shared" si="194"/>
        <v>865</v>
      </c>
      <c r="CR59" s="128">
        <v>418</v>
      </c>
      <c r="CS59" s="128">
        <v>447</v>
      </c>
      <c r="CT59" s="128">
        <f t="shared" si="195"/>
        <v>998</v>
      </c>
      <c r="CU59" s="128">
        <v>476</v>
      </c>
      <c r="CV59" s="128">
        <v>522</v>
      </c>
      <c r="CW59" s="128">
        <f t="shared" si="196"/>
        <v>680</v>
      </c>
      <c r="CX59" s="128">
        <v>343</v>
      </c>
      <c r="CY59" s="128">
        <v>337</v>
      </c>
      <c r="CZ59" s="128">
        <f t="shared" si="197"/>
        <v>928</v>
      </c>
      <c r="DA59" s="128">
        <v>451</v>
      </c>
      <c r="DB59" s="135">
        <v>477</v>
      </c>
    </row>
    <row r="60" spans="1:106" s="136" customFormat="1" ht="15" customHeight="1" x14ac:dyDescent="0.15">
      <c r="A60" s="152" t="s">
        <v>13</v>
      </c>
      <c r="B60" s="153">
        <f>SUM(B61:B75)</f>
        <v>215282</v>
      </c>
      <c r="C60" s="153">
        <f t="shared" ref="C60:BN60" si="198">SUM(C61:C75)</f>
        <v>108440</v>
      </c>
      <c r="D60" s="153">
        <f t="shared" si="198"/>
        <v>106842</v>
      </c>
      <c r="E60" s="153">
        <f t="shared" si="198"/>
        <v>59580</v>
      </c>
      <c r="F60" s="153">
        <f t="shared" si="198"/>
        <v>30734</v>
      </c>
      <c r="G60" s="153">
        <f t="shared" si="198"/>
        <v>28846</v>
      </c>
      <c r="H60" s="153">
        <f t="shared" si="198"/>
        <v>85265</v>
      </c>
      <c r="I60" s="153">
        <f t="shared" si="198"/>
        <v>42465</v>
      </c>
      <c r="J60" s="153">
        <f t="shared" si="198"/>
        <v>42800</v>
      </c>
      <c r="K60" s="153">
        <f t="shared" si="198"/>
        <v>70437</v>
      </c>
      <c r="L60" s="153">
        <f t="shared" si="198"/>
        <v>35241</v>
      </c>
      <c r="M60" s="153">
        <f t="shared" si="198"/>
        <v>35196</v>
      </c>
      <c r="N60" s="153">
        <f t="shared" si="198"/>
        <v>7685</v>
      </c>
      <c r="O60" s="153">
        <f t="shared" si="198"/>
        <v>4048</v>
      </c>
      <c r="P60" s="153">
        <f t="shared" si="198"/>
        <v>3637</v>
      </c>
      <c r="Q60" s="153">
        <f t="shared" si="198"/>
        <v>6566</v>
      </c>
      <c r="R60" s="153">
        <f t="shared" si="198"/>
        <v>3519</v>
      </c>
      <c r="S60" s="153">
        <f t="shared" si="198"/>
        <v>3047</v>
      </c>
      <c r="T60" s="153">
        <f t="shared" si="198"/>
        <v>5264</v>
      </c>
      <c r="U60" s="153">
        <f t="shared" si="198"/>
        <v>2715</v>
      </c>
      <c r="V60" s="153">
        <f t="shared" si="198"/>
        <v>2549</v>
      </c>
      <c r="W60" s="153">
        <f t="shared" si="198"/>
        <v>4717</v>
      </c>
      <c r="X60" s="153">
        <f t="shared" si="198"/>
        <v>2356</v>
      </c>
      <c r="Y60" s="153">
        <f t="shared" si="198"/>
        <v>2361</v>
      </c>
      <c r="Z60" s="153">
        <f t="shared" si="198"/>
        <v>2521</v>
      </c>
      <c r="AA60" s="153">
        <f t="shared" si="198"/>
        <v>1326</v>
      </c>
      <c r="AB60" s="153">
        <f t="shared" si="198"/>
        <v>1195</v>
      </c>
      <c r="AC60" s="153">
        <f t="shared" si="198"/>
        <v>2677</v>
      </c>
      <c r="AD60" s="153">
        <f t="shared" si="198"/>
        <v>1457</v>
      </c>
      <c r="AE60" s="153">
        <f t="shared" si="198"/>
        <v>1220</v>
      </c>
      <c r="AF60" s="153">
        <f t="shared" si="198"/>
        <v>4700</v>
      </c>
      <c r="AG60" s="153">
        <f t="shared" si="198"/>
        <v>2451</v>
      </c>
      <c r="AH60" s="153">
        <f t="shared" si="198"/>
        <v>2249</v>
      </c>
      <c r="AI60" s="153">
        <f t="shared" si="198"/>
        <v>5788</v>
      </c>
      <c r="AJ60" s="153">
        <f t="shared" si="198"/>
        <v>2872</v>
      </c>
      <c r="AK60" s="153">
        <f t="shared" si="198"/>
        <v>2916</v>
      </c>
      <c r="AL60" s="153">
        <f t="shared" si="198"/>
        <v>8316</v>
      </c>
      <c r="AM60" s="153">
        <f t="shared" si="198"/>
        <v>4116</v>
      </c>
      <c r="AN60" s="153">
        <f t="shared" si="198"/>
        <v>4200</v>
      </c>
      <c r="AO60" s="153">
        <f t="shared" si="198"/>
        <v>7654</v>
      </c>
      <c r="AP60" s="153">
        <f t="shared" si="198"/>
        <v>3992</v>
      </c>
      <c r="AQ60" s="153">
        <f t="shared" si="198"/>
        <v>3662</v>
      </c>
      <c r="AR60" s="153">
        <f t="shared" si="198"/>
        <v>3692</v>
      </c>
      <c r="AS60" s="153">
        <f t="shared" si="198"/>
        <v>1882</v>
      </c>
      <c r="AT60" s="153">
        <f t="shared" si="198"/>
        <v>1810</v>
      </c>
      <c r="AU60" s="153">
        <f t="shared" si="198"/>
        <v>8384</v>
      </c>
      <c r="AV60" s="153">
        <f t="shared" si="198"/>
        <v>4298</v>
      </c>
      <c r="AW60" s="153">
        <f t="shared" si="198"/>
        <v>4086</v>
      </c>
      <c r="AX60" s="153">
        <f t="shared" si="198"/>
        <v>9435</v>
      </c>
      <c r="AY60" s="153">
        <f t="shared" si="198"/>
        <v>4631</v>
      </c>
      <c r="AZ60" s="153">
        <f t="shared" si="198"/>
        <v>4804</v>
      </c>
      <c r="BA60" s="153">
        <f t="shared" si="198"/>
        <v>8254</v>
      </c>
      <c r="BB60" s="153">
        <f t="shared" si="198"/>
        <v>4152</v>
      </c>
      <c r="BC60" s="153">
        <f t="shared" si="198"/>
        <v>4102</v>
      </c>
      <c r="BD60" s="153">
        <f t="shared" si="198"/>
        <v>9502</v>
      </c>
      <c r="BE60" s="153">
        <f t="shared" si="198"/>
        <v>4827</v>
      </c>
      <c r="BF60" s="153">
        <f t="shared" si="198"/>
        <v>4675</v>
      </c>
      <c r="BG60" s="153">
        <f t="shared" si="198"/>
        <v>4735</v>
      </c>
      <c r="BH60" s="153">
        <f t="shared" si="198"/>
        <v>2305</v>
      </c>
      <c r="BI60" s="153">
        <f t="shared" si="198"/>
        <v>2430</v>
      </c>
      <c r="BJ60" s="153">
        <f t="shared" si="198"/>
        <v>4224</v>
      </c>
      <c r="BK60" s="153">
        <f t="shared" si="198"/>
        <v>2034</v>
      </c>
      <c r="BL60" s="153">
        <f t="shared" si="198"/>
        <v>2190</v>
      </c>
      <c r="BM60" s="153">
        <f t="shared" si="198"/>
        <v>7786</v>
      </c>
      <c r="BN60" s="153">
        <f t="shared" si="198"/>
        <v>3725</v>
      </c>
      <c r="BO60" s="153">
        <f t="shared" ref="BO60:DB60" si="199">SUM(BO61:BO75)</f>
        <v>4061</v>
      </c>
      <c r="BP60" s="153">
        <f t="shared" si="199"/>
        <v>6878</v>
      </c>
      <c r="BQ60" s="153">
        <f t="shared" si="199"/>
        <v>3319</v>
      </c>
      <c r="BR60" s="153">
        <f t="shared" si="199"/>
        <v>3559</v>
      </c>
      <c r="BS60" s="153">
        <f t="shared" si="199"/>
        <v>13724</v>
      </c>
      <c r="BT60" s="153">
        <f t="shared" si="199"/>
        <v>7041</v>
      </c>
      <c r="BU60" s="153">
        <f t="shared" si="199"/>
        <v>6683</v>
      </c>
      <c r="BV60" s="153">
        <f t="shared" si="199"/>
        <v>5620</v>
      </c>
      <c r="BW60" s="153">
        <f t="shared" si="199"/>
        <v>2759</v>
      </c>
      <c r="BX60" s="153">
        <f t="shared" si="199"/>
        <v>2861</v>
      </c>
      <c r="BY60" s="153">
        <f t="shared" si="199"/>
        <v>6723</v>
      </c>
      <c r="BZ60" s="153">
        <f t="shared" si="199"/>
        <v>3374</v>
      </c>
      <c r="CA60" s="153">
        <f t="shared" si="199"/>
        <v>3349</v>
      </c>
      <c r="CB60" s="153">
        <f t="shared" si="199"/>
        <v>7073</v>
      </c>
      <c r="CC60" s="153">
        <f t="shared" si="199"/>
        <v>3565</v>
      </c>
      <c r="CD60" s="153">
        <f t="shared" si="199"/>
        <v>3508</v>
      </c>
      <c r="CE60" s="153">
        <f t="shared" si="199"/>
        <v>6996</v>
      </c>
      <c r="CF60" s="153">
        <f t="shared" si="199"/>
        <v>3685</v>
      </c>
      <c r="CG60" s="153">
        <f t="shared" si="199"/>
        <v>3311</v>
      </c>
      <c r="CH60" s="153">
        <f t="shared" si="199"/>
        <v>7279</v>
      </c>
      <c r="CI60" s="153">
        <f t="shared" si="199"/>
        <v>3693</v>
      </c>
      <c r="CJ60" s="153">
        <f t="shared" si="199"/>
        <v>3586</v>
      </c>
      <c r="CK60" s="153">
        <f t="shared" si="199"/>
        <v>11162</v>
      </c>
      <c r="CL60" s="153">
        <f t="shared" si="199"/>
        <v>5489</v>
      </c>
      <c r="CM60" s="153">
        <f t="shared" si="199"/>
        <v>5673</v>
      </c>
      <c r="CN60" s="153">
        <f t="shared" si="199"/>
        <v>3814</v>
      </c>
      <c r="CO60" s="153">
        <f t="shared" si="199"/>
        <v>1884</v>
      </c>
      <c r="CP60" s="153">
        <f t="shared" si="199"/>
        <v>1930</v>
      </c>
      <c r="CQ60" s="153">
        <f t="shared" si="199"/>
        <v>8899</v>
      </c>
      <c r="CR60" s="153">
        <f t="shared" si="199"/>
        <v>4443</v>
      </c>
      <c r="CS60" s="153">
        <f t="shared" si="199"/>
        <v>4456</v>
      </c>
      <c r="CT60" s="153">
        <f t="shared" si="199"/>
        <v>9099</v>
      </c>
      <c r="CU60" s="153">
        <f t="shared" si="199"/>
        <v>4562</v>
      </c>
      <c r="CV60" s="153">
        <f t="shared" si="199"/>
        <v>4537</v>
      </c>
      <c r="CW60" s="153">
        <f t="shared" si="199"/>
        <v>6566</v>
      </c>
      <c r="CX60" s="153">
        <f t="shared" si="199"/>
        <v>3231</v>
      </c>
      <c r="CY60" s="153">
        <f t="shared" si="199"/>
        <v>3335</v>
      </c>
      <c r="CZ60" s="153">
        <f t="shared" si="199"/>
        <v>9549</v>
      </c>
      <c r="DA60" s="153">
        <f t="shared" si="199"/>
        <v>4689</v>
      </c>
      <c r="DB60" s="154">
        <f t="shared" si="199"/>
        <v>4860</v>
      </c>
    </row>
    <row r="61" spans="1:106" s="134" customFormat="1" ht="15" customHeight="1" x14ac:dyDescent="0.15">
      <c r="A61" s="125" t="s">
        <v>160</v>
      </c>
      <c r="B61" s="126">
        <f t="shared" ref="B61:D70" si="200">SUM(E61,H61,K61)</f>
        <v>19732</v>
      </c>
      <c r="C61" s="126">
        <f t="shared" si="200"/>
        <v>9946</v>
      </c>
      <c r="D61" s="126">
        <f t="shared" si="200"/>
        <v>9786</v>
      </c>
      <c r="E61" s="127">
        <f>SUM(F61,G61)</f>
        <v>4681</v>
      </c>
      <c r="F61" s="127">
        <f t="shared" ref="F61:G70" si="201">SUM(X61,AA61,U61,O61,R61,AD61,AG61,AJ61,AM61,AP61,AS61)</f>
        <v>2359</v>
      </c>
      <c r="G61" s="127">
        <f t="shared" si="201"/>
        <v>2322</v>
      </c>
      <c r="H61" s="127">
        <f t="shared" ref="H61:H70" si="202">I61+J61</f>
        <v>8025</v>
      </c>
      <c r="I61" s="127">
        <f t="shared" ref="I61:J70" si="203">SUM(AV61,AY61,BB61,BE61,BH61,BK61,BN61,BQ61,BT61,BW61,BZ61)</f>
        <v>4073</v>
      </c>
      <c r="J61" s="127">
        <f t="shared" si="203"/>
        <v>3952</v>
      </c>
      <c r="K61" s="127">
        <f>L61+M61</f>
        <v>7026</v>
      </c>
      <c r="L61" s="127">
        <f t="shared" ref="L61:M70" si="204">SUM(CC61,CF61,CI61,CL61,CO61,CR61,CU61,CX61,DA61)</f>
        <v>3514</v>
      </c>
      <c r="M61" s="127">
        <f t="shared" si="204"/>
        <v>3512</v>
      </c>
      <c r="N61" s="128">
        <f>SUM(O61:P61)</f>
        <v>637</v>
      </c>
      <c r="O61" s="128">
        <v>327</v>
      </c>
      <c r="P61" s="128">
        <v>310</v>
      </c>
      <c r="Q61" s="128">
        <f>SUM(R61:S61)</f>
        <v>517</v>
      </c>
      <c r="R61" s="128">
        <v>275</v>
      </c>
      <c r="S61" s="128">
        <v>242</v>
      </c>
      <c r="T61" s="128">
        <f>SUM(U61:V61)</f>
        <v>353</v>
      </c>
      <c r="U61" s="128">
        <v>194</v>
      </c>
      <c r="V61" s="128">
        <v>159</v>
      </c>
      <c r="W61" s="128">
        <f>SUM(X61:Y61)</f>
        <v>330</v>
      </c>
      <c r="X61" s="128">
        <v>166</v>
      </c>
      <c r="Y61" s="128">
        <v>164</v>
      </c>
      <c r="Z61" s="128">
        <f>SUM(AA61:AB61)</f>
        <v>132</v>
      </c>
      <c r="AA61" s="128">
        <v>69</v>
      </c>
      <c r="AB61" s="128">
        <v>63</v>
      </c>
      <c r="AC61" s="128">
        <f>SUM(AD61:AE61)</f>
        <v>144</v>
      </c>
      <c r="AD61" s="128">
        <v>81</v>
      </c>
      <c r="AE61" s="128">
        <v>63</v>
      </c>
      <c r="AF61" s="128">
        <f>SUM(AG61:AH61)</f>
        <v>315</v>
      </c>
      <c r="AG61" s="129">
        <v>163</v>
      </c>
      <c r="AH61" s="130">
        <v>152</v>
      </c>
      <c r="AI61" s="128">
        <f>SUM(AJ61:AK61)</f>
        <v>445</v>
      </c>
      <c r="AJ61" s="128">
        <v>224</v>
      </c>
      <c r="AK61" s="128">
        <v>221</v>
      </c>
      <c r="AL61" s="128">
        <f>SUM(AM61:AN61)</f>
        <v>816</v>
      </c>
      <c r="AM61" s="128">
        <v>395</v>
      </c>
      <c r="AN61" s="128">
        <v>421</v>
      </c>
      <c r="AO61" s="128">
        <f>SUM(AP61:AQ61)</f>
        <v>730</v>
      </c>
      <c r="AP61" s="128">
        <v>353</v>
      </c>
      <c r="AQ61" s="128">
        <v>377</v>
      </c>
      <c r="AR61" s="128">
        <f>SUM(AS61:AT61)</f>
        <v>262</v>
      </c>
      <c r="AS61" s="128">
        <v>112</v>
      </c>
      <c r="AT61" s="128">
        <v>150</v>
      </c>
      <c r="AU61" s="128">
        <f>SUM(AV61:AW61)</f>
        <v>713</v>
      </c>
      <c r="AV61" s="128">
        <v>379</v>
      </c>
      <c r="AW61" s="128">
        <v>334</v>
      </c>
      <c r="AX61" s="128">
        <f>SUM(AY61:AZ61)</f>
        <v>885</v>
      </c>
      <c r="AY61" s="128">
        <v>440</v>
      </c>
      <c r="AZ61" s="128">
        <v>445</v>
      </c>
      <c r="BA61" s="128">
        <f>SUM(BB61:BC61)</f>
        <v>743</v>
      </c>
      <c r="BB61" s="128">
        <v>375</v>
      </c>
      <c r="BC61" s="128">
        <v>368</v>
      </c>
      <c r="BD61" s="128">
        <f>SUM(BE61:BF61)</f>
        <v>894</v>
      </c>
      <c r="BE61" s="128">
        <v>479</v>
      </c>
      <c r="BF61" s="128">
        <v>415</v>
      </c>
      <c r="BG61" s="128">
        <f>SUM(BH61:BI61)</f>
        <v>365</v>
      </c>
      <c r="BH61" s="128">
        <v>188</v>
      </c>
      <c r="BI61" s="128">
        <v>177</v>
      </c>
      <c r="BJ61" s="128">
        <f>SUM(BK61:BL61)</f>
        <v>323</v>
      </c>
      <c r="BK61" s="128">
        <v>147</v>
      </c>
      <c r="BL61" s="128">
        <v>176</v>
      </c>
      <c r="BM61" s="128">
        <f>SUM(BN61:BO61)</f>
        <v>771</v>
      </c>
      <c r="BN61" s="128">
        <v>397</v>
      </c>
      <c r="BO61" s="128">
        <v>374</v>
      </c>
      <c r="BP61" s="128">
        <f>SUM(BQ61:BR61)</f>
        <v>569</v>
      </c>
      <c r="BQ61" s="128">
        <v>247</v>
      </c>
      <c r="BR61" s="128">
        <v>322</v>
      </c>
      <c r="BS61" s="128">
        <f>SUM(BT61:BU61)</f>
        <v>1594</v>
      </c>
      <c r="BT61" s="128">
        <v>846</v>
      </c>
      <c r="BU61" s="128">
        <v>748</v>
      </c>
      <c r="BV61" s="128">
        <f>SUM(BW61:BX61)</f>
        <v>499</v>
      </c>
      <c r="BW61" s="128">
        <v>242</v>
      </c>
      <c r="BX61" s="128">
        <v>257</v>
      </c>
      <c r="BY61" s="128">
        <f>SUM(BZ61:CA61)</f>
        <v>669</v>
      </c>
      <c r="BZ61" s="128">
        <v>333</v>
      </c>
      <c r="CA61" s="128">
        <v>336</v>
      </c>
      <c r="CB61" s="128">
        <f>SUM(CC61:CD61)</f>
        <v>656</v>
      </c>
      <c r="CC61" s="128">
        <v>325</v>
      </c>
      <c r="CD61" s="128">
        <v>331</v>
      </c>
      <c r="CE61" s="128">
        <f>SUM(CF61:CG61)</f>
        <v>822</v>
      </c>
      <c r="CF61" s="128">
        <v>416</v>
      </c>
      <c r="CG61" s="128">
        <v>406</v>
      </c>
      <c r="CH61" s="128">
        <f>SUM(CI61:CJ61)</f>
        <v>779</v>
      </c>
      <c r="CI61" s="128">
        <v>398</v>
      </c>
      <c r="CJ61" s="128">
        <v>381</v>
      </c>
      <c r="CK61" s="128">
        <f>SUM(CL61:CM61)</f>
        <v>1112</v>
      </c>
      <c r="CL61" s="128">
        <v>547</v>
      </c>
      <c r="CM61" s="128">
        <v>565</v>
      </c>
      <c r="CN61" s="128">
        <f>SUM(CO61:CP61)</f>
        <v>331</v>
      </c>
      <c r="CO61" s="128">
        <v>154</v>
      </c>
      <c r="CP61" s="128">
        <v>177</v>
      </c>
      <c r="CQ61" s="128">
        <f>SUM(CR61:CS61)</f>
        <v>860</v>
      </c>
      <c r="CR61" s="128">
        <v>444</v>
      </c>
      <c r="CS61" s="128">
        <v>416</v>
      </c>
      <c r="CT61" s="128">
        <f>SUM(CU61:CV61)</f>
        <v>913</v>
      </c>
      <c r="CU61" s="128">
        <v>447</v>
      </c>
      <c r="CV61" s="128">
        <v>466</v>
      </c>
      <c r="CW61" s="128">
        <f>SUM(CX61:CY61)</f>
        <v>674</v>
      </c>
      <c r="CX61" s="128">
        <v>334</v>
      </c>
      <c r="CY61" s="128">
        <v>340</v>
      </c>
      <c r="CZ61" s="128">
        <f>SUM(DA61:DB61)</f>
        <v>879</v>
      </c>
      <c r="DA61" s="128">
        <v>449</v>
      </c>
      <c r="DB61" s="135">
        <v>430</v>
      </c>
    </row>
    <row r="62" spans="1:106" s="134" customFormat="1" ht="15" customHeight="1" x14ac:dyDescent="0.15">
      <c r="A62" s="125" t="s">
        <v>161</v>
      </c>
      <c r="B62" s="126">
        <f t="shared" si="200"/>
        <v>18926</v>
      </c>
      <c r="C62" s="126">
        <f t="shared" si="200"/>
        <v>9537</v>
      </c>
      <c r="D62" s="126">
        <f t="shared" si="200"/>
        <v>9389</v>
      </c>
      <c r="E62" s="127">
        <f t="shared" ref="E62:E70" si="205">SUM(F62,G62)</f>
        <v>4531</v>
      </c>
      <c r="F62" s="127">
        <f t="shared" si="201"/>
        <v>2340</v>
      </c>
      <c r="G62" s="127">
        <f t="shared" si="201"/>
        <v>2191</v>
      </c>
      <c r="H62" s="127">
        <f t="shared" si="202"/>
        <v>7839</v>
      </c>
      <c r="I62" s="127">
        <f t="shared" si="203"/>
        <v>3912</v>
      </c>
      <c r="J62" s="127">
        <f t="shared" si="203"/>
        <v>3927</v>
      </c>
      <c r="K62" s="127">
        <f t="shared" ref="K62:K70" si="206">L62+M62</f>
        <v>6556</v>
      </c>
      <c r="L62" s="127">
        <f t="shared" si="204"/>
        <v>3285</v>
      </c>
      <c r="M62" s="127">
        <f t="shared" si="204"/>
        <v>3271</v>
      </c>
      <c r="N62" s="128">
        <f t="shared" ref="N62:N70" si="207">SUM(O62:P62)</f>
        <v>659</v>
      </c>
      <c r="O62" s="128">
        <v>342</v>
      </c>
      <c r="P62" s="128">
        <v>317</v>
      </c>
      <c r="Q62" s="128">
        <f t="shared" ref="Q62:Q70" si="208">SUM(R62:S62)</f>
        <v>468</v>
      </c>
      <c r="R62" s="128">
        <v>259</v>
      </c>
      <c r="S62" s="128">
        <v>209</v>
      </c>
      <c r="T62" s="128">
        <f t="shared" ref="T62:T70" si="209">SUM(U62:V62)</f>
        <v>366</v>
      </c>
      <c r="U62" s="128">
        <v>183</v>
      </c>
      <c r="V62" s="128">
        <v>183</v>
      </c>
      <c r="W62" s="128">
        <f t="shared" ref="W62:W70" si="210">SUM(X62:Y62)</f>
        <v>301</v>
      </c>
      <c r="X62" s="128">
        <v>165</v>
      </c>
      <c r="Y62" s="128">
        <v>136</v>
      </c>
      <c r="Z62" s="128">
        <f t="shared" ref="Z62:Z70" si="211">SUM(AA62:AB62)</f>
        <v>141</v>
      </c>
      <c r="AA62" s="128">
        <v>81</v>
      </c>
      <c r="AB62" s="128">
        <v>60</v>
      </c>
      <c r="AC62" s="128">
        <f t="shared" ref="AC62:AC70" si="212">SUM(AD62:AE62)</f>
        <v>135</v>
      </c>
      <c r="AD62" s="128">
        <v>85</v>
      </c>
      <c r="AE62" s="128">
        <v>50</v>
      </c>
      <c r="AF62" s="128">
        <f t="shared" ref="AF62:AF70" si="213">SUM(AG62:AH62)</f>
        <v>336</v>
      </c>
      <c r="AG62" s="129">
        <v>184</v>
      </c>
      <c r="AH62" s="130">
        <v>152</v>
      </c>
      <c r="AI62" s="128">
        <f t="shared" ref="AI62:AI70" si="214">SUM(AJ62:AK62)</f>
        <v>424</v>
      </c>
      <c r="AJ62" s="128">
        <v>197</v>
      </c>
      <c r="AK62" s="128">
        <v>227</v>
      </c>
      <c r="AL62" s="128">
        <f t="shared" ref="AL62:AL70" si="215">SUM(AM62:AN62)</f>
        <v>716</v>
      </c>
      <c r="AM62" s="128">
        <v>341</v>
      </c>
      <c r="AN62" s="128">
        <v>375</v>
      </c>
      <c r="AO62" s="128">
        <f t="shared" ref="AO62:AO70" si="216">SUM(AP62:AQ62)</f>
        <v>714</v>
      </c>
      <c r="AP62" s="128">
        <v>363</v>
      </c>
      <c r="AQ62" s="128">
        <v>351</v>
      </c>
      <c r="AR62" s="128">
        <f t="shared" ref="AR62:AR70" si="217">SUM(AS62:AT62)</f>
        <v>271</v>
      </c>
      <c r="AS62" s="128">
        <v>140</v>
      </c>
      <c r="AT62" s="128">
        <v>131</v>
      </c>
      <c r="AU62" s="128">
        <f t="shared" ref="AU62:AU70" si="218">SUM(AV62:AW62)</f>
        <v>730</v>
      </c>
      <c r="AV62" s="128">
        <v>369</v>
      </c>
      <c r="AW62" s="128">
        <v>361</v>
      </c>
      <c r="AX62" s="128">
        <f t="shared" ref="AX62:AX70" si="219">SUM(AY62:AZ62)</f>
        <v>853</v>
      </c>
      <c r="AY62" s="128">
        <v>410</v>
      </c>
      <c r="AZ62" s="128">
        <v>443</v>
      </c>
      <c r="BA62" s="128">
        <f t="shared" ref="BA62:BA70" si="220">SUM(BB62:BC62)</f>
        <v>743</v>
      </c>
      <c r="BB62" s="128">
        <v>351</v>
      </c>
      <c r="BC62" s="128">
        <v>392</v>
      </c>
      <c r="BD62" s="128">
        <f t="shared" ref="BD62:BD70" si="221">SUM(BE62:BF62)</f>
        <v>917</v>
      </c>
      <c r="BE62" s="128">
        <v>489</v>
      </c>
      <c r="BF62" s="128">
        <v>428</v>
      </c>
      <c r="BG62" s="128">
        <f t="shared" ref="BG62:BG70" si="222">SUM(BH62:BI62)</f>
        <v>384</v>
      </c>
      <c r="BH62" s="128">
        <v>187</v>
      </c>
      <c r="BI62" s="128">
        <v>197</v>
      </c>
      <c r="BJ62" s="128">
        <f t="shared" ref="BJ62:BJ70" si="223">SUM(BK62:BL62)</f>
        <v>345</v>
      </c>
      <c r="BK62" s="128">
        <v>157</v>
      </c>
      <c r="BL62" s="128">
        <v>188</v>
      </c>
      <c r="BM62" s="128">
        <f t="shared" ref="BM62:BM70" si="224">SUM(BN62:BO62)</f>
        <v>665</v>
      </c>
      <c r="BN62" s="128">
        <v>321</v>
      </c>
      <c r="BO62" s="128">
        <v>344</v>
      </c>
      <c r="BP62" s="128">
        <f t="shared" ref="BP62:BP70" si="225">SUM(BQ62:BR62)</f>
        <v>556</v>
      </c>
      <c r="BQ62" s="128">
        <v>274</v>
      </c>
      <c r="BR62" s="128">
        <v>282</v>
      </c>
      <c r="BS62" s="128">
        <f t="shared" ref="BS62:BS70" si="226">SUM(BT62:BU62)</f>
        <v>1541</v>
      </c>
      <c r="BT62" s="128">
        <v>828</v>
      </c>
      <c r="BU62" s="128">
        <v>713</v>
      </c>
      <c r="BV62" s="128">
        <f t="shared" ref="BV62:BV70" si="227">SUM(BW62:BX62)</f>
        <v>495</v>
      </c>
      <c r="BW62" s="128">
        <v>237</v>
      </c>
      <c r="BX62" s="128">
        <v>258</v>
      </c>
      <c r="BY62" s="128">
        <f t="shared" ref="BY62:BY70" si="228">SUM(BZ62:CA62)</f>
        <v>610</v>
      </c>
      <c r="BZ62" s="128">
        <v>289</v>
      </c>
      <c r="CA62" s="128">
        <v>321</v>
      </c>
      <c r="CB62" s="128">
        <f t="shared" ref="CB62:CB70" si="229">SUM(CC62:CD62)</f>
        <v>656</v>
      </c>
      <c r="CC62" s="128">
        <v>318</v>
      </c>
      <c r="CD62" s="128">
        <v>338</v>
      </c>
      <c r="CE62" s="128">
        <f t="shared" ref="CE62:CE70" si="230">SUM(CF62:CG62)</f>
        <v>752</v>
      </c>
      <c r="CF62" s="128">
        <v>389</v>
      </c>
      <c r="CG62" s="128">
        <v>363</v>
      </c>
      <c r="CH62" s="128">
        <f t="shared" ref="CH62:CH70" si="231">SUM(CI62:CJ62)</f>
        <v>682</v>
      </c>
      <c r="CI62" s="128">
        <v>365</v>
      </c>
      <c r="CJ62" s="128">
        <v>317</v>
      </c>
      <c r="CK62" s="128">
        <f t="shared" ref="CK62:CK70" si="232">SUM(CL62:CM62)</f>
        <v>1023</v>
      </c>
      <c r="CL62" s="128">
        <v>505</v>
      </c>
      <c r="CM62" s="128">
        <v>518</v>
      </c>
      <c r="CN62" s="128">
        <f t="shared" ref="CN62:CN70" si="233">SUM(CO62:CP62)</f>
        <v>322</v>
      </c>
      <c r="CO62" s="128">
        <v>166</v>
      </c>
      <c r="CP62" s="128">
        <v>156</v>
      </c>
      <c r="CQ62" s="128">
        <f t="shared" ref="CQ62:CQ70" si="234">SUM(CR62:CS62)</f>
        <v>802</v>
      </c>
      <c r="CR62" s="128">
        <v>404</v>
      </c>
      <c r="CS62" s="128">
        <v>398</v>
      </c>
      <c r="CT62" s="128">
        <f t="shared" ref="CT62:CT70" si="235">SUM(CU62:CV62)</f>
        <v>905</v>
      </c>
      <c r="CU62" s="128">
        <v>444</v>
      </c>
      <c r="CV62" s="128">
        <v>461</v>
      </c>
      <c r="CW62" s="128">
        <f t="shared" ref="CW62:CW70" si="236">SUM(CX62:CY62)</f>
        <v>631</v>
      </c>
      <c r="CX62" s="128">
        <v>304</v>
      </c>
      <c r="CY62" s="128">
        <v>327</v>
      </c>
      <c r="CZ62" s="128">
        <f t="shared" ref="CZ62:CZ70" si="237">SUM(DA62:DB62)</f>
        <v>783</v>
      </c>
      <c r="DA62" s="128">
        <v>390</v>
      </c>
      <c r="DB62" s="135">
        <v>393</v>
      </c>
    </row>
    <row r="63" spans="1:106" s="134" customFormat="1" ht="15" customHeight="1" x14ac:dyDescent="0.15">
      <c r="A63" s="125" t="s">
        <v>162</v>
      </c>
      <c r="B63" s="126">
        <f t="shared" si="200"/>
        <v>16964</v>
      </c>
      <c r="C63" s="126">
        <f t="shared" si="200"/>
        <v>8472</v>
      </c>
      <c r="D63" s="126">
        <f t="shared" si="200"/>
        <v>8492</v>
      </c>
      <c r="E63" s="127">
        <f t="shared" si="205"/>
        <v>4169</v>
      </c>
      <c r="F63" s="127">
        <f t="shared" si="201"/>
        <v>2125</v>
      </c>
      <c r="G63" s="127">
        <f t="shared" si="201"/>
        <v>2044</v>
      </c>
      <c r="H63" s="127">
        <f t="shared" si="202"/>
        <v>6999</v>
      </c>
      <c r="I63" s="127">
        <f t="shared" si="203"/>
        <v>3459</v>
      </c>
      <c r="J63" s="127">
        <f t="shared" si="203"/>
        <v>3540</v>
      </c>
      <c r="K63" s="127">
        <f t="shared" si="206"/>
        <v>5796</v>
      </c>
      <c r="L63" s="127">
        <f t="shared" si="204"/>
        <v>2888</v>
      </c>
      <c r="M63" s="127">
        <f t="shared" si="204"/>
        <v>2908</v>
      </c>
      <c r="N63" s="128">
        <f t="shared" si="207"/>
        <v>577</v>
      </c>
      <c r="O63" s="128">
        <v>298</v>
      </c>
      <c r="P63" s="128">
        <v>279</v>
      </c>
      <c r="Q63" s="128">
        <f t="shared" si="208"/>
        <v>494</v>
      </c>
      <c r="R63" s="128">
        <v>257</v>
      </c>
      <c r="S63" s="128">
        <v>237</v>
      </c>
      <c r="T63" s="128">
        <f t="shared" si="209"/>
        <v>315</v>
      </c>
      <c r="U63" s="128">
        <v>174</v>
      </c>
      <c r="V63" s="128">
        <v>141</v>
      </c>
      <c r="W63" s="128">
        <f t="shared" si="210"/>
        <v>279</v>
      </c>
      <c r="X63" s="128">
        <v>138</v>
      </c>
      <c r="Y63" s="128">
        <v>141</v>
      </c>
      <c r="Z63" s="128">
        <f t="shared" si="211"/>
        <v>126</v>
      </c>
      <c r="AA63" s="128">
        <v>61</v>
      </c>
      <c r="AB63" s="128">
        <v>65</v>
      </c>
      <c r="AC63" s="128">
        <f t="shared" si="212"/>
        <v>134</v>
      </c>
      <c r="AD63" s="128">
        <v>78</v>
      </c>
      <c r="AE63" s="128">
        <v>56</v>
      </c>
      <c r="AF63" s="128">
        <f t="shared" si="213"/>
        <v>308</v>
      </c>
      <c r="AG63" s="129">
        <v>152</v>
      </c>
      <c r="AH63" s="130">
        <v>156</v>
      </c>
      <c r="AI63" s="128">
        <f t="shared" si="214"/>
        <v>383</v>
      </c>
      <c r="AJ63" s="128">
        <v>189</v>
      </c>
      <c r="AK63" s="128">
        <v>194</v>
      </c>
      <c r="AL63" s="128">
        <f t="shared" si="215"/>
        <v>655</v>
      </c>
      <c r="AM63" s="128">
        <v>313</v>
      </c>
      <c r="AN63" s="128">
        <v>342</v>
      </c>
      <c r="AO63" s="128">
        <f t="shared" si="216"/>
        <v>616</v>
      </c>
      <c r="AP63" s="128">
        <v>323</v>
      </c>
      <c r="AQ63" s="128">
        <v>293</v>
      </c>
      <c r="AR63" s="128">
        <f t="shared" si="217"/>
        <v>282</v>
      </c>
      <c r="AS63" s="128">
        <v>142</v>
      </c>
      <c r="AT63" s="128">
        <v>140</v>
      </c>
      <c r="AU63" s="128">
        <f t="shared" si="218"/>
        <v>685</v>
      </c>
      <c r="AV63" s="128">
        <v>345</v>
      </c>
      <c r="AW63" s="128">
        <v>340</v>
      </c>
      <c r="AX63" s="128">
        <f t="shared" si="219"/>
        <v>787</v>
      </c>
      <c r="AY63" s="128">
        <v>380</v>
      </c>
      <c r="AZ63" s="128">
        <v>407</v>
      </c>
      <c r="BA63" s="128">
        <f t="shared" si="220"/>
        <v>693</v>
      </c>
      <c r="BB63" s="128">
        <v>351</v>
      </c>
      <c r="BC63" s="128">
        <v>342</v>
      </c>
      <c r="BD63" s="128">
        <f t="shared" si="221"/>
        <v>793</v>
      </c>
      <c r="BE63" s="128">
        <v>381</v>
      </c>
      <c r="BF63" s="128">
        <v>412</v>
      </c>
      <c r="BG63" s="128">
        <f t="shared" si="222"/>
        <v>309</v>
      </c>
      <c r="BH63" s="128">
        <v>141</v>
      </c>
      <c r="BI63" s="128">
        <v>168</v>
      </c>
      <c r="BJ63" s="128">
        <f t="shared" si="223"/>
        <v>329</v>
      </c>
      <c r="BK63" s="128">
        <v>152</v>
      </c>
      <c r="BL63" s="128">
        <v>177</v>
      </c>
      <c r="BM63" s="128">
        <f t="shared" si="224"/>
        <v>659</v>
      </c>
      <c r="BN63" s="128">
        <v>310</v>
      </c>
      <c r="BO63" s="128">
        <v>349</v>
      </c>
      <c r="BP63" s="128">
        <f t="shared" si="225"/>
        <v>524</v>
      </c>
      <c r="BQ63" s="128">
        <v>251</v>
      </c>
      <c r="BR63" s="128">
        <v>273</v>
      </c>
      <c r="BS63" s="128">
        <f t="shared" si="226"/>
        <v>1244</v>
      </c>
      <c r="BT63" s="128">
        <v>653</v>
      </c>
      <c r="BU63" s="128">
        <v>591</v>
      </c>
      <c r="BV63" s="128">
        <f t="shared" si="227"/>
        <v>450</v>
      </c>
      <c r="BW63" s="128">
        <v>217</v>
      </c>
      <c r="BX63" s="128">
        <v>233</v>
      </c>
      <c r="BY63" s="128">
        <f t="shared" si="228"/>
        <v>526</v>
      </c>
      <c r="BZ63" s="128">
        <v>278</v>
      </c>
      <c r="CA63" s="128">
        <v>248</v>
      </c>
      <c r="CB63" s="128">
        <f t="shared" si="229"/>
        <v>599</v>
      </c>
      <c r="CC63" s="128">
        <v>288</v>
      </c>
      <c r="CD63" s="128">
        <v>311</v>
      </c>
      <c r="CE63" s="128">
        <f t="shared" si="230"/>
        <v>665</v>
      </c>
      <c r="CF63" s="128">
        <v>321</v>
      </c>
      <c r="CG63" s="128">
        <v>344</v>
      </c>
      <c r="CH63" s="128">
        <f t="shared" si="231"/>
        <v>640</v>
      </c>
      <c r="CI63" s="128">
        <v>328</v>
      </c>
      <c r="CJ63" s="128">
        <v>312</v>
      </c>
      <c r="CK63" s="128">
        <f t="shared" si="232"/>
        <v>922</v>
      </c>
      <c r="CL63" s="128">
        <v>463</v>
      </c>
      <c r="CM63" s="128">
        <v>459</v>
      </c>
      <c r="CN63" s="128">
        <f t="shared" si="233"/>
        <v>265</v>
      </c>
      <c r="CO63" s="128">
        <v>122</v>
      </c>
      <c r="CP63" s="128">
        <v>143</v>
      </c>
      <c r="CQ63" s="128">
        <f t="shared" si="234"/>
        <v>643</v>
      </c>
      <c r="CR63" s="128">
        <v>340</v>
      </c>
      <c r="CS63" s="128">
        <v>303</v>
      </c>
      <c r="CT63" s="128">
        <f t="shared" si="235"/>
        <v>769</v>
      </c>
      <c r="CU63" s="128">
        <v>400</v>
      </c>
      <c r="CV63" s="128">
        <v>369</v>
      </c>
      <c r="CW63" s="128">
        <f t="shared" si="236"/>
        <v>566</v>
      </c>
      <c r="CX63" s="128">
        <v>274</v>
      </c>
      <c r="CY63" s="128">
        <v>292</v>
      </c>
      <c r="CZ63" s="128">
        <f t="shared" si="237"/>
        <v>727</v>
      </c>
      <c r="DA63" s="128">
        <v>352</v>
      </c>
      <c r="DB63" s="135">
        <v>375</v>
      </c>
    </row>
    <row r="64" spans="1:106" s="134" customFormat="1" ht="15" customHeight="1" x14ac:dyDescent="0.15">
      <c r="A64" s="125" t="s">
        <v>163</v>
      </c>
      <c r="B64" s="126">
        <f t="shared" si="200"/>
        <v>15131</v>
      </c>
      <c r="C64" s="126">
        <f t="shared" si="200"/>
        <v>7955</v>
      </c>
      <c r="D64" s="126">
        <f t="shared" si="200"/>
        <v>7176</v>
      </c>
      <c r="E64" s="127">
        <f t="shared" si="205"/>
        <v>4085</v>
      </c>
      <c r="F64" s="127">
        <f t="shared" si="201"/>
        <v>2174</v>
      </c>
      <c r="G64" s="127">
        <f t="shared" si="201"/>
        <v>1911</v>
      </c>
      <c r="H64" s="127">
        <f t="shared" si="202"/>
        <v>6064</v>
      </c>
      <c r="I64" s="127">
        <f t="shared" si="203"/>
        <v>3147</v>
      </c>
      <c r="J64" s="127">
        <f t="shared" si="203"/>
        <v>2917</v>
      </c>
      <c r="K64" s="127">
        <f t="shared" si="206"/>
        <v>4982</v>
      </c>
      <c r="L64" s="127">
        <f t="shared" si="204"/>
        <v>2634</v>
      </c>
      <c r="M64" s="127">
        <f t="shared" si="204"/>
        <v>2348</v>
      </c>
      <c r="N64" s="128">
        <f t="shared" si="207"/>
        <v>570</v>
      </c>
      <c r="O64" s="128">
        <v>320</v>
      </c>
      <c r="P64" s="128">
        <v>250</v>
      </c>
      <c r="Q64" s="128">
        <f t="shared" si="208"/>
        <v>411</v>
      </c>
      <c r="R64" s="128">
        <v>224</v>
      </c>
      <c r="S64" s="128">
        <v>187</v>
      </c>
      <c r="T64" s="128">
        <f t="shared" si="209"/>
        <v>376</v>
      </c>
      <c r="U64" s="128">
        <v>195</v>
      </c>
      <c r="V64" s="128">
        <v>181</v>
      </c>
      <c r="W64" s="128">
        <f t="shared" si="210"/>
        <v>299</v>
      </c>
      <c r="X64" s="128">
        <v>157</v>
      </c>
      <c r="Y64" s="128">
        <v>142</v>
      </c>
      <c r="Z64" s="128">
        <f t="shared" si="211"/>
        <v>137</v>
      </c>
      <c r="AA64" s="128">
        <v>72</v>
      </c>
      <c r="AB64" s="128">
        <v>65</v>
      </c>
      <c r="AC64" s="128">
        <f t="shared" si="212"/>
        <v>143</v>
      </c>
      <c r="AD64" s="128">
        <v>79</v>
      </c>
      <c r="AE64" s="128">
        <v>64</v>
      </c>
      <c r="AF64" s="128">
        <f t="shared" si="213"/>
        <v>315</v>
      </c>
      <c r="AG64" s="129">
        <v>186</v>
      </c>
      <c r="AH64" s="130">
        <v>129</v>
      </c>
      <c r="AI64" s="128">
        <f t="shared" si="214"/>
        <v>401</v>
      </c>
      <c r="AJ64" s="128">
        <v>183</v>
      </c>
      <c r="AK64" s="128">
        <v>218</v>
      </c>
      <c r="AL64" s="128">
        <f t="shared" si="215"/>
        <v>599</v>
      </c>
      <c r="AM64" s="128">
        <v>302</v>
      </c>
      <c r="AN64" s="128">
        <v>297</v>
      </c>
      <c r="AO64" s="128">
        <f t="shared" si="216"/>
        <v>614</v>
      </c>
      <c r="AP64" s="128">
        <v>351</v>
      </c>
      <c r="AQ64" s="128">
        <v>263</v>
      </c>
      <c r="AR64" s="128">
        <f t="shared" si="217"/>
        <v>220</v>
      </c>
      <c r="AS64" s="128">
        <v>105</v>
      </c>
      <c r="AT64" s="128">
        <v>115</v>
      </c>
      <c r="AU64" s="128">
        <f t="shared" si="218"/>
        <v>583</v>
      </c>
      <c r="AV64" s="128">
        <v>312</v>
      </c>
      <c r="AW64" s="128">
        <v>271</v>
      </c>
      <c r="AX64" s="128">
        <f t="shared" si="219"/>
        <v>641</v>
      </c>
      <c r="AY64" s="128">
        <v>331</v>
      </c>
      <c r="AZ64" s="128">
        <v>310</v>
      </c>
      <c r="BA64" s="128">
        <f t="shared" si="220"/>
        <v>637</v>
      </c>
      <c r="BB64" s="128">
        <v>317</v>
      </c>
      <c r="BC64" s="128">
        <v>320</v>
      </c>
      <c r="BD64" s="128">
        <f t="shared" si="221"/>
        <v>669</v>
      </c>
      <c r="BE64" s="128">
        <v>337</v>
      </c>
      <c r="BF64" s="128">
        <v>332</v>
      </c>
      <c r="BG64" s="128">
        <f t="shared" si="222"/>
        <v>313</v>
      </c>
      <c r="BH64" s="128">
        <v>162</v>
      </c>
      <c r="BI64" s="128">
        <v>151</v>
      </c>
      <c r="BJ64" s="128">
        <f t="shared" si="223"/>
        <v>314</v>
      </c>
      <c r="BK64" s="128">
        <v>155</v>
      </c>
      <c r="BL64" s="128">
        <v>159</v>
      </c>
      <c r="BM64" s="128">
        <f t="shared" si="224"/>
        <v>494</v>
      </c>
      <c r="BN64" s="128">
        <v>260</v>
      </c>
      <c r="BO64" s="128">
        <v>234</v>
      </c>
      <c r="BP64" s="128">
        <f t="shared" si="225"/>
        <v>470</v>
      </c>
      <c r="BQ64" s="128">
        <v>245</v>
      </c>
      <c r="BR64" s="128">
        <v>225</v>
      </c>
      <c r="BS64" s="128">
        <f t="shared" si="226"/>
        <v>1030</v>
      </c>
      <c r="BT64" s="128">
        <v>556</v>
      </c>
      <c r="BU64" s="128">
        <v>474</v>
      </c>
      <c r="BV64" s="128">
        <f t="shared" si="227"/>
        <v>421</v>
      </c>
      <c r="BW64" s="128">
        <v>200</v>
      </c>
      <c r="BX64" s="128">
        <v>221</v>
      </c>
      <c r="BY64" s="128">
        <f t="shared" si="228"/>
        <v>492</v>
      </c>
      <c r="BZ64" s="128">
        <v>272</v>
      </c>
      <c r="CA64" s="128">
        <v>220</v>
      </c>
      <c r="CB64" s="128">
        <f t="shared" si="229"/>
        <v>505</v>
      </c>
      <c r="CC64" s="128">
        <v>271</v>
      </c>
      <c r="CD64" s="128">
        <v>234</v>
      </c>
      <c r="CE64" s="128">
        <f t="shared" si="230"/>
        <v>564</v>
      </c>
      <c r="CF64" s="128">
        <v>330</v>
      </c>
      <c r="CG64" s="128">
        <v>234</v>
      </c>
      <c r="CH64" s="128">
        <f t="shared" si="231"/>
        <v>538</v>
      </c>
      <c r="CI64" s="128">
        <v>281</v>
      </c>
      <c r="CJ64" s="128">
        <v>257</v>
      </c>
      <c r="CK64" s="128">
        <f t="shared" si="232"/>
        <v>795</v>
      </c>
      <c r="CL64" s="128">
        <v>395</v>
      </c>
      <c r="CM64" s="128">
        <v>400</v>
      </c>
      <c r="CN64" s="128">
        <f t="shared" si="233"/>
        <v>239</v>
      </c>
      <c r="CO64" s="128">
        <v>132</v>
      </c>
      <c r="CP64" s="128">
        <v>107</v>
      </c>
      <c r="CQ64" s="128">
        <f t="shared" si="234"/>
        <v>571</v>
      </c>
      <c r="CR64" s="128">
        <v>306</v>
      </c>
      <c r="CS64" s="128">
        <v>265</v>
      </c>
      <c r="CT64" s="128">
        <f t="shared" si="235"/>
        <v>664</v>
      </c>
      <c r="CU64" s="128">
        <v>337</v>
      </c>
      <c r="CV64" s="128">
        <v>327</v>
      </c>
      <c r="CW64" s="128">
        <f t="shared" si="236"/>
        <v>483</v>
      </c>
      <c r="CX64" s="128">
        <v>256</v>
      </c>
      <c r="CY64" s="128">
        <v>227</v>
      </c>
      <c r="CZ64" s="128">
        <f t="shared" si="237"/>
        <v>623</v>
      </c>
      <c r="DA64" s="128">
        <v>326</v>
      </c>
      <c r="DB64" s="135">
        <v>297</v>
      </c>
    </row>
    <row r="65" spans="1:106" s="133" customFormat="1" ht="15" customHeight="1" x14ac:dyDescent="0.15">
      <c r="A65" s="125" t="s">
        <v>164</v>
      </c>
      <c r="B65" s="126">
        <f t="shared" si="200"/>
        <v>15688</v>
      </c>
      <c r="C65" s="126">
        <f t="shared" si="200"/>
        <v>8005</v>
      </c>
      <c r="D65" s="126">
        <f t="shared" si="200"/>
        <v>7683</v>
      </c>
      <c r="E65" s="127">
        <f t="shared" si="205"/>
        <v>4278</v>
      </c>
      <c r="F65" s="127">
        <f t="shared" si="201"/>
        <v>2172</v>
      </c>
      <c r="G65" s="127">
        <f t="shared" si="201"/>
        <v>2106</v>
      </c>
      <c r="H65" s="127">
        <f t="shared" si="202"/>
        <v>6235</v>
      </c>
      <c r="I65" s="127">
        <f t="shared" si="203"/>
        <v>3210</v>
      </c>
      <c r="J65" s="127">
        <f t="shared" si="203"/>
        <v>3025</v>
      </c>
      <c r="K65" s="127">
        <f t="shared" si="206"/>
        <v>5175</v>
      </c>
      <c r="L65" s="127">
        <f t="shared" si="204"/>
        <v>2623</v>
      </c>
      <c r="M65" s="127">
        <f t="shared" si="204"/>
        <v>2552</v>
      </c>
      <c r="N65" s="128">
        <f t="shared" si="207"/>
        <v>592</v>
      </c>
      <c r="O65" s="128">
        <v>307</v>
      </c>
      <c r="P65" s="128">
        <v>285</v>
      </c>
      <c r="Q65" s="128">
        <f t="shared" si="208"/>
        <v>439</v>
      </c>
      <c r="R65" s="128">
        <v>233</v>
      </c>
      <c r="S65" s="128">
        <v>206</v>
      </c>
      <c r="T65" s="128">
        <f t="shared" si="209"/>
        <v>383</v>
      </c>
      <c r="U65" s="128">
        <v>201</v>
      </c>
      <c r="V65" s="128">
        <v>182</v>
      </c>
      <c r="W65" s="128">
        <f t="shared" si="210"/>
        <v>302</v>
      </c>
      <c r="X65" s="128">
        <v>140</v>
      </c>
      <c r="Y65" s="128">
        <v>162</v>
      </c>
      <c r="Z65" s="128">
        <f t="shared" si="211"/>
        <v>172</v>
      </c>
      <c r="AA65" s="128">
        <v>91</v>
      </c>
      <c r="AB65" s="128">
        <v>81</v>
      </c>
      <c r="AC65" s="128">
        <f t="shared" si="212"/>
        <v>176</v>
      </c>
      <c r="AD65" s="128">
        <v>104</v>
      </c>
      <c r="AE65" s="128">
        <v>72</v>
      </c>
      <c r="AF65" s="128">
        <f t="shared" si="213"/>
        <v>325</v>
      </c>
      <c r="AG65" s="129">
        <v>146</v>
      </c>
      <c r="AH65" s="130">
        <v>179</v>
      </c>
      <c r="AI65" s="128">
        <f t="shared" si="214"/>
        <v>454</v>
      </c>
      <c r="AJ65" s="128">
        <v>226</v>
      </c>
      <c r="AK65" s="128">
        <v>228</v>
      </c>
      <c r="AL65" s="128">
        <f t="shared" si="215"/>
        <v>610</v>
      </c>
      <c r="AM65" s="128">
        <v>280</v>
      </c>
      <c r="AN65" s="128">
        <v>330</v>
      </c>
      <c r="AO65" s="128">
        <f t="shared" si="216"/>
        <v>570</v>
      </c>
      <c r="AP65" s="128">
        <v>308</v>
      </c>
      <c r="AQ65" s="128">
        <v>262</v>
      </c>
      <c r="AR65" s="128">
        <f t="shared" si="217"/>
        <v>255</v>
      </c>
      <c r="AS65" s="128">
        <v>136</v>
      </c>
      <c r="AT65" s="128">
        <v>119</v>
      </c>
      <c r="AU65" s="128">
        <f t="shared" si="218"/>
        <v>618</v>
      </c>
      <c r="AV65" s="128">
        <v>303</v>
      </c>
      <c r="AW65" s="128">
        <v>315</v>
      </c>
      <c r="AX65" s="128">
        <f t="shared" si="219"/>
        <v>685</v>
      </c>
      <c r="AY65" s="128">
        <v>359</v>
      </c>
      <c r="AZ65" s="128">
        <v>326</v>
      </c>
      <c r="BA65" s="128">
        <f t="shared" si="220"/>
        <v>641</v>
      </c>
      <c r="BB65" s="128">
        <v>316</v>
      </c>
      <c r="BC65" s="128">
        <v>325</v>
      </c>
      <c r="BD65" s="128">
        <f t="shared" si="221"/>
        <v>668</v>
      </c>
      <c r="BE65" s="128">
        <v>360</v>
      </c>
      <c r="BF65" s="128">
        <v>308</v>
      </c>
      <c r="BG65" s="128">
        <f t="shared" si="222"/>
        <v>301</v>
      </c>
      <c r="BH65" s="128">
        <v>138</v>
      </c>
      <c r="BI65" s="128">
        <v>163</v>
      </c>
      <c r="BJ65" s="128">
        <f t="shared" si="223"/>
        <v>336</v>
      </c>
      <c r="BK65" s="128">
        <v>157</v>
      </c>
      <c r="BL65" s="128">
        <v>179</v>
      </c>
      <c r="BM65" s="128">
        <f t="shared" si="224"/>
        <v>541</v>
      </c>
      <c r="BN65" s="128">
        <v>279</v>
      </c>
      <c r="BO65" s="128">
        <v>262</v>
      </c>
      <c r="BP65" s="128">
        <f t="shared" si="225"/>
        <v>538</v>
      </c>
      <c r="BQ65" s="128">
        <v>267</v>
      </c>
      <c r="BR65" s="128">
        <v>271</v>
      </c>
      <c r="BS65" s="128">
        <f t="shared" si="226"/>
        <v>1029</v>
      </c>
      <c r="BT65" s="128">
        <v>568</v>
      </c>
      <c r="BU65" s="128">
        <v>461</v>
      </c>
      <c r="BV65" s="128">
        <f t="shared" si="227"/>
        <v>410</v>
      </c>
      <c r="BW65" s="128">
        <v>205</v>
      </c>
      <c r="BX65" s="128">
        <v>205</v>
      </c>
      <c r="BY65" s="128">
        <f t="shared" si="228"/>
        <v>468</v>
      </c>
      <c r="BZ65" s="128">
        <v>258</v>
      </c>
      <c r="CA65" s="128">
        <v>210</v>
      </c>
      <c r="CB65" s="128">
        <f t="shared" si="229"/>
        <v>508</v>
      </c>
      <c r="CC65" s="128">
        <v>257</v>
      </c>
      <c r="CD65" s="128">
        <v>251</v>
      </c>
      <c r="CE65" s="128">
        <f t="shared" si="230"/>
        <v>560</v>
      </c>
      <c r="CF65" s="128">
        <v>298</v>
      </c>
      <c r="CG65" s="128">
        <v>262</v>
      </c>
      <c r="CH65" s="128">
        <f t="shared" si="231"/>
        <v>502</v>
      </c>
      <c r="CI65" s="128">
        <v>269</v>
      </c>
      <c r="CJ65" s="128">
        <v>233</v>
      </c>
      <c r="CK65" s="128">
        <f t="shared" si="232"/>
        <v>858</v>
      </c>
      <c r="CL65" s="128">
        <v>426</v>
      </c>
      <c r="CM65" s="128">
        <v>432</v>
      </c>
      <c r="CN65" s="128">
        <f t="shared" si="233"/>
        <v>302</v>
      </c>
      <c r="CO65" s="128">
        <v>133</v>
      </c>
      <c r="CP65" s="128">
        <v>169</v>
      </c>
      <c r="CQ65" s="128">
        <f t="shared" si="234"/>
        <v>630</v>
      </c>
      <c r="CR65" s="128">
        <v>318</v>
      </c>
      <c r="CS65" s="128">
        <v>312</v>
      </c>
      <c r="CT65" s="128">
        <f t="shared" si="235"/>
        <v>671</v>
      </c>
      <c r="CU65" s="128">
        <v>360</v>
      </c>
      <c r="CV65" s="128">
        <v>311</v>
      </c>
      <c r="CW65" s="128">
        <f t="shared" si="236"/>
        <v>474</v>
      </c>
      <c r="CX65" s="128">
        <v>229</v>
      </c>
      <c r="CY65" s="128">
        <v>245</v>
      </c>
      <c r="CZ65" s="128">
        <f t="shared" si="237"/>
        <v>670</v>
      </c>
      <c r="DA65" s="128">
        <v>333</v>
      </c>
      <c r="DB65" s="135">
        <v>337</v>
      </c>
    </row>
    <row r="66" spans="1:106" s="133" customFormat="1" ht="15" customHeight="1" x14ac:dyDescent="0.15">
      <c r="A66" s="125" t="s">
        <v>165</v>
      </c>
      <c r="B66" s="126">
        <f t="shared" si="200"/>
        <v>15041</v>
      </c>
      <c r="C66" s="126">
        <f t="shared" si="200"/>
        <v>7757</v>
      </c>
      <c r="D66" s="126">
        <f t="shared" si="200"/>
        <v>7284</v>
      </c>
      <c r="E66" s="127">
        <f t="shared" si="205"/>
        <v>4055</v>
      </c>
      <c r="F66" s="127">
        <f t="shared" si="201"/>
        <v>2169</v>
      </c>
      <c r="G66" s="127">
        <f t="shared" si="201"/>
        <v>1886</v>
      </c>
      <c r="H66" s="127">
        <f t="shared" si="202"/>
        <v>5902</v>
      </c>
      <c r="I66" s="127">
        <f t="shared" si="203"/>
        <v>3020</v>
      </c>
      <c r="J66" s="127">
        <f t="shared" si="203"/>
        <v>2882</v>
      </c>
      <c r="K66" s="127">
        <f t="shared" si="206"/>
        <v>5084</v>
      </c>
      <c r="L66" s="127">
        <f t="shared" si="204"/>
        <v>2568</v>
      </c>
      <c r="M66" s="127">
        <f t="shared" si="204"/>
        <v>2516</v>
      </c>
      <c r="N66" s="128">
        <f t="shared" si="207"/>
        <v>519</v>
      </c>
      <c r="O66" s="128">
        <v>273</v>
      </c>
      <c r="P66" s="128">
        <v>246</v>
      </c>
      <c r="Q66" s="128">
        <f t="shared" si="208"/>
        <v>399</v>
      </c>
      <c r="R66" s="128">
        <v>231</v>
      </c>
      <c r="S66" s="128">
        <v>168</v>
      </c>
      <c r="T66" s="128">
        <f t="shared" si="209"/>
        <v>396</v>
      </c>
      <c r="U66" s="128">
        <v>200</v>
      </c>
      <c r="V66" s="128">
        <v>196</v>
      </c>
      <c r="W66" s="128">
        <f t="shared" si="210"/>
        <v>334</v>
      </c>
      <c r="X66" s="128">
        <v>181</v>
      </c>
      <c r="Y66" s="128">
        <v>153</v>
      </c>
      <c r="Z66" s="128">
        <f t="shared" si="211"/>
        <v>175</v>
      </c>
      <c r="AA66" s="128">
        <v>106</v>
      </c>
      <c r="AB66" s="128">
        <v>69</v>
      </c>
      <c r="AC66" s="128">
        <f t="shared" si="212"/>
        <v>163</v>
      </c>
      <c r="AD66" s="128">
        <v>96</v>
      </c>
      <c r="AE66" s="128">
        <v>67</v>
      </c>
      <c r="AF66" s="128">
        <f t="shared" si="213"/>
        <v>316</v>
      </c>
      <c r="AG66" s="129">
        <v>166</v>
      </c>
      <c r="AH66" s="130">
        <v>150</v>
      </c>
      <c r="AI66" s="128">
        <f t="shared" si="214"/>
        <v>411</v>
      </c>
      <c r="AJ66" s="128">
        <v>212</v>
      </c>
      <c r="AK66" s="128">
        <v>199</v>
      </c>
      <c r="AL66" s="128">
        <f t="shared" si="215"/>
        <v>569</v>
      </c>
      <c r="AM66" s="128">
        <v>288</v>
      </c>
      <c r="AN66" s="128">
        <v>281</v>
      </c>
      <c r="AO66" s="128">
        <f t="shared" si="216"/>
        <v>531</v>
      </c>
      <c r="AP66" s="128">
        <v>291</v>
      </c>
      <c r="AQ66" s="128">
        <v>240</v>
      </c>
      <c r="AR66" s="128">
        <f t="shared" si="217"/>
        <v>242</v>
      </c>
      <c r="AS66" s="128">
        <v>125</v>
      </c>
      <c r="AT66" s="128">
        <v>117</v>
      </c>
      <c r="AU66" s="128">
        <f t="shared" si="218"/>
        <v>549</v>
      </c>
      <c r="AV66" s="128">
        <v>276</v>
      </c>
      <c r="AW66" s="128">
        <v>273</v>
      </c>
      <c r="AX66" s="128">
        <f t="shared" si="219"/>
        <v>684</v>
      </c>
      <c r="AY66" s="128">
        <v>335</v>
      </c>
      <c r="AZ66" s="128">
        <v>349</v>
      </c>
      <c r="BA66" s="128">
        <f t="shared" si="220"/>
        <v>577</v>
      </c>
      <c r="BB66" s="128">
        <v>305</v>
      </c>
      <c r="BC66" s="128">
        <v>272</v>
      </c>
      <c r="BD66" s="128">
        <f t="shared" si="221"/>
        <v>666</v>
      </c>
      <c r="BE66" s="128">
        <v>339</v>
      </c>
      <c r="BF66" s="128">
        <v>327</v>
      </c>
      <c r="BG66" s="128">
        <f t="shared" si="222"/>
        <v>328</v>
      </c>
      <c r="BH66" s="128">
        <v>171</v>
      </c>
      <c r="BI66" s="128">
        <v>157</v>
      </c>
      <c r="BJ66" s="128">
        <f t="shared" si="223"/>
        <v>337</v>
      </c>
      <c r="BK66" s="128">
        <v>164</v>
      </c>
      <c r="BL66" s="128">
        <v>173</v>
      </c>
      <c r="BM66" s="128">
        <f t="shared" si="224"/>
        <v>520</v>
      </c>
      <c r="BN66" s="128">
        <v>268</v>
      </c>
      <c r="BO66" s="128">
        <v>252</v>
      </c>
      <c r="BP66" s="128">
        <f t="shared" si="225"/>
        <v>485</v>
      </c>
      <c r="BQ66" s="128">
        <v>252</v>
      </c>
      <c r="BR66" s="128">
        <v>233</v>
      </c>
      <c r="BS66" s="128">
        <f t="shared" si="226"/>
        <v>955</v>
      </c>
      <c r="BT66" s="128">
        <v>499</v>
      </c>
      <c r="BU66" s="128">
        <v>456</v>
      </c>
      <c r="BV66" s="128">
        <f t="shared" si="227"/>
        <v>379</v>
      </c>
      <c r="BW66" s="128">
        <v>187</v>
      </c>
      <c r="BX66" s="128">
        <v>192</v>
      </c>
      <c r="BY66" s="128">
        <f t="shared" si="228"/>
        <v>422</v>
      </c>
      <c r="BZ66" s="128">
        <v>224</v>
      </c>
      <c r="CA66" s="128">
        <v>198</v>
      </c>
      <c r="CB66" s="128">
        <f t="shared" si="229"/>
        <v>505</v>
      </c>
      <c r="CC66" s="128">
        <v>260</v>
      </c>
      <c r="CD66" s="128">
        <v>245</v>
      </c>
      <c r="CE66" s="128">
        <f t="shared" si="230"/>
        <v>528</v>
      </c>
      <c r="CF66" s="128">
        <v>267</v>
      </c>
      <c r="CG66" s="128">
        <v>261</v>
      </c>
      <c r="CH66" s="128">
        <f t="shared" si="231"/>
        <v>537</v>
      </c>
      <c r="CI66" s="128">
        <v>279</v>
      </c>
      <c r="CJ66" s="128">
        <v>258</v>
      </c>
      <c r="CK66" s="128">
        <f t="shared" si="232"/>
        <v>826</v>
      </c>
      <c r="CL66" s="128">
        <v>415</v>
      </c>
      <c r="CM66" s="128">
        <v>411</v>
      </c>
      <c r="CN66" s="128">
        <f t="shared" si="233"/>
        <v>306</v>
      </c>
      <c r="CO66" s="128">
        <v>170</v>
      </c>
      <c r="CP66" s="128">
        <v>136</v>
      </c>
      <c r="CQ66" s="128">
        <f t="shared" si="234"/>
        <v>614</v>
      </c>
      <c r="CR66" s="128">
        <v>297</v>
      </c>
      <c r="CS66" s="128">
        <v>317</v>
      </c>
      <c r="CT66" s="128">
        <f t="shared" si="235"/>
        <v>666</v>
      </c>
      <c r="CU66" s="128">
        <v>336</v>
      </c>
      <c r="CV66" s="128">
        <v>330</v>
      </c>
      <c r="CW66" s="128">
        <f t="shared" si="236"/>
        <v>456</v>
      </c>
      <c r="CX66" s="128">
        <v>232</v>
      </c>
      <c r="CY66" s="128">
        <v>224</v>
      </c>
      <c r="CZ66" s="128">
        <f t="shared" si="237"/>
        <v>646</v>
      </c>
      <c r="DA66" s="128">
        <v>312</v>
      </c>
      <c r="DB66" s="135">
        <v>334</v>
      </c>
    </row>
    <row r="67" spans="1:106" s="134" customFormat="1" ht="15" customHeight="1" x14ac:dyDescent="0.15">
      <c r="A67" s="125" t="s">
        <v>166</v>
      </c>
      <c r="B67" s="126">
        <f t="shared" si="200"/>
        <v>13850</v>
      </c>
      <c r="C67" s="126">
        <f t="shared" si="200"/>
        <v>7262</v>
      </c>
      <c r="D67" s="126">
        <f t="shared" si="200"/>
        <v>6588</v>
      </c>
      <c r="E67" s="127">
        <f t="shared" si="205"/>
        <v>3764</v>
      </c>
      <c r="F67" s="127">
        <f t="shared" si="201"/>
        <v>1990</v>
      </c>
      <c r="G67" s="127">
        <f t="shared" si="201"/>
        <v>1774</v>
      </c>
      <c r="H67" s="127">
        <f t="shared" si="202"/>
        <v>5529</v>
      </c>
      <c r="I67" s="127">
        <f t="shared" si="203"/>
        <v>2861</v>
      </c>
      <c r="J67" s="127">
        <f t="shared" si="203"/>
        <v>2668</v>
      </c>
      <c r="K67" s="127">
        <f t="shared" si="206"/>
        <v>4557</v>
      </c>
      <c r="L67" s="127">
        <f t="shared" si="204"/>
        <v>2411</v>
      </c>
      <c r="M67" s="127">
        <f t="shared" si="204"/>
        <v>2146</v>
      </c>
      <c r="N67" s="128">
        <f t="shared" si="207"/>
        <v>449</v>
      </c>
      <c r="O67" s="128">
        <v>255</v>
      </c>
      <c r="P67" s="128">
        <v>194</v>
      </c>
      <c r="Q67" s="128">
        <f t="shared" si="208"/>
        <v>434</v>
      </c>
      <c r="R67" s="128">
        <v>251</v>
      </c>
      <c r="S67" s="128">
        <v>183</v>
      </c>
      <c r="T67" s="128">
        <f t="shared" si="209"/>
        <v>349</v>
      </c>
      <c r="U67" s="128">
        <v>170</v>
      </c>
      <c r="V67" s="128">
        <v>179</v>
      </c>
      <c r="W67" s="128">
        <f t="shared" si="210"/>
        <v>260</v>
      </c>
      <c r="X67" s="128">
        <v>122</v>
      </c>
      <c r="Y67" s="128">
        <v>138</v>
      </c>
      <c r="Z67" s="128">
        <f t="shared" si="211"/>
        <v>163</v>
      </c>
      <c r="AA67" s="128">
        <v>89</v>
      </c>
      <c r="AB67" s="128">
        <v>74</v>
      </c>
      <c r="AC67" s="128">
        <f t="shared" si="212"/>
        <v>156</v>
      </c>
      <c r="AD67" s="128">
        <v>79</v>
      </c>
      <c r="AE67" s="128">
        <v>77</v>
      </c>
      <c r="AF67" s="128">
        <f t="shared" si="213"/>
        <v>324</v>
      </c>
      <c r="AG67" s="129">
        <v>178</v>
      </c>
      <c r="AH67" s="130">
        <v>146</v>
      </c>
      <c r="AI67" s="128">
        <f t="shared" si="214"/>
        <v>365</v>
      </c>
      <c r="AJ67" s="128">
        <v>190</v>
      </c>
      <c r="AK67" s="128">
        <v>175</v>
      </c>
      <c r="AL67" s="128">
        <f t="shared" si="215"/>
        <v>554</v>
      </c>
      <c r="AM67" s="128">
        <v>292</v>
      </c>
      <c r="AN67" s="128">
        <v>262</v>
      </c>
      <c r="AO67" s="128">
        <f t="shared" si="216"/>
        <v>492</v>
      </c>
      <c r="AP67" s="128">
        <v>250</v>
      </c>
      <c r="AQ67" s="128">
        <v>242</v>
      </c>
      <c r="AR67" s="128">
        <f t="shared" si="217"/>
        <v>218</v>
      </c>
      <c r="AS67" s="128">
        <v>114</v>
      </c>
      <c r="AT67" s="128">
        <v>104</v>
      </c>
      <c r="AU67" s="128">
        <f t="shared" si="218"/>
        <v>576</v>
      </c>
      <c r="AV67" s="128">
        <v>304</v>
      </c>
      <c r="AW67" s="128">
        <v>272</v>
      </c>
      <c r="AX67" s="128">
        <f t="shared" si="219"/>
        <v>653</v>
      </c>
      <c r="AY67" s="128">
        <v>325</v>
      </c>
      <c r="AZ67" s="128">
        <v>328</v>
      </c>
      <c r="BA67" s="128">
        <f t="shared" si="220"/>
        <v>549</v>
      </c>
      <c r="BB67" s="128">
        <v>292</v>
      </c>
      <c r="BC67" s="128">
        <v>257</v>
      </c>
      <c r="BD67" s="128">
        <f t="shared" si="221"/>
        <v>559</v>
      </c>
      <c r="BE67" s="128">
        <v>314</v>
      </c>
      <c r="BF67" s="128">
        <v>245</v>
      </c>
      <c r="BG67" s="128">
        <f t="shared" si="222"/>
        <v>316</v>
      </c>
      <c r="BH67" s="128">
        <v>149</v>
      </c>
      <c r="BI67" s="128">
        <v>167</v>
      </c>
      <c r="BJ67" s="128">
        <f t="shared" si="223"/>
        <v>287</v>
      </c>
      <c r="BK67" s="128">
        <v>138</v>
      </c>
      <c r="BL67" s="128">
        <v>149</v>
      </c>
      <c r="BM67" s="128">
        <f t="shared" si="224"/>
        <v>470</v>
      </c>
      <c r="BN67" s="128">
        <v>219</v>
      </c>
      <c r="BO67" s="128">
        <v>251</v>
      </c>
      <c r="BP67" s="128">
        <f t="shared" si="225"/>
        <v>442</v>
      </c>
      <c r="BQ67" s="128">
        <v>212</v>
      </c>
      <c r="BR67" s="128">
        <v>230</v>
      </c>
      <c r="BS67" s="128">
        <f t="shared" si="226"/>
        <v>847</v>
      </c>
      <c r="BT67" s="128">
        <v>461</v>
      </c>
      <c r="BU67" s="128">
        <v>386</v>
      </c>
      <c r="BV67" s="128">
        <f t="shared" si="227"/>
        <v>377</v>
      </c>
      <c r="BW67" s="128">
        <v>210</v>
      </c>
      <c r="BX67" s="128">
        <v>167</v>
      </c>
      <c r="BY67" s="128">
        <f t="shared" si="228"/>
        <v>453</v>
      </c>
      <c r="BZ67" s="128">
        <v>237</v>
      </c>
      <c r="CA67" s="128">
        <v>216</v>
      </c>
      <c r="CB67" s="128">
        <f t="shared" si="229"/>
        <v>466</v>
      </c>
      <c r="CC67" s="128">
        <v>254</v>
      </c>
      <c r="CD67" s="128">
        <v>212</v>
      </c>
      <c r="CE67" s="128">
        <f t="shared" si="230"/>
        <v>440</v>
      </c>
      <c r="CF67" s="128">
        <v>254</v>
      </c>
      <c r="CG67" s="128">
        <v>186</v>
      </c>
      <c r="CH67" s="128">
        <f t="shared" si="231"/>
        <v>468</v>
      </c>
      <c r="CI67" s="128">
        <v>243</v>
      </c>
      <c r="CJ67" s="128">
        <v>225</v>
      </c>
      <c r="CK67" s="128">
        <f t="shared" si="232"/>
        <v>717</v>
      </c>
      <c r="CL67" s="128">
        <v>377</v>
      </c>
      <c r="CM67" s="128">
        <v>340</v>
      </c>
      <c r="CN67" s="128">
        <f t="shared" si="233"/>
        <v>263</v>
      </c>
      <c r="CO67" s="128">
        <v>126</v>
      </c>
      <c r="CP67" s="128">
        <v>137</v>
      </c>
      <c r="CQ67" s="128">
        <f t="shared" si="234"/>
        <v>560</v>
      </c>
      <c r="CR67" s="128">
        <v>279</v>
      </c>
      <c r="CS67" s="128">
        <v>281</v>
      </c>
      <c r="CT67" s="128">
        <f t="shared" si="235"/>
        <v>572</v>
      </c>
      <c r="CU67" s="128">
        <v>312</v>
      </c>
      <c r="CV67" s="128">
        <v>260</v>
      </c>
      <c r="CW67" s="128">
        <f t="shared" si="236"/>
        <v>435</v>
      </c>
      <c r="CX67" s="128">
        <v>237</v>
      </c>
      <c r="CY67" s="128">
        <v>198</v>
      </c>
      <c r="CZ67" s="128">
        <f t="shared" si="237"/>
        <v>636</v>
      </c>
      <c r="DA67" s="128">
        <v>329</v>
      </c>
      <c r="DB67" s="135">
        <v>307</v>
      </c>
    </row>
    <row r="68" spans="1:106" s="134" customFormat="1" ht="15" customHeight="1" x14ac:dyDescent="0.15">
      <c r="A68" s="125" t="s">
        <v>167</v>
      </c>
      <c r="B68" s="126">
        <f t="shared" si="200"/>
        <v>14285</v>
      </c>
      <c r="C68" s="126">
        <f t="shared" si="200"/>
        <v>7351</v>
      </c>
      <c r="D68" s="126">
        <f t="shared" si="200"/>
        <v>6934</v>
      </c>
      <c r="E68" s="127">
        <f t="shared" si="205"/>
        <v>4184</v>
      </c>
      <c r="F68" s="127">
        <f t="shared" si="201"/>
        <v>2171</v>
      </c>
      <c r="G68" s="127">
        <f t="shared" si="201"/>
        <v>2013</v>
      </c>
      <c r="H68" s="127">
        <f t="shared" si="202"/>
        <v>5575</v>
      </c>
      <c r="I68" s="127">
        <f t="shared" si="203"/>
        <v>2816</v>
      </c>
      <c r="J68" s="127">
        <f t="shared" si="203"/>
        <v>2759</v>
      </c>
      <c r="K68" s="127">
        <f t="shared" si="206"/>
        <v>4526</v>
      </c>
      <c r="L68" s="127">
        <f t="shared" si="204"/>
        <v>2364</v>
      </c>
      <c r="M68" s="127">
        <f t="shared" si="204"/>
        <v>2162</v>
      </c>
      <c r="N68" s="128">
        <f t="shared" si="207"/>
        <v>568</v>
      </c>
      <c r="O68" s="128">
        <v>307</v>
      </c>
      <c r="P68" s="128">
        <v>261</v>
      </c>
      <c r="Q68" s="128">
        <f t="shared" si="208"/>
        <v>455</v>
      </c>
      <c r="R68" s="128">
        <v>260</v>
      </c>
      <c r="S68" s="128">
        <v>195</v>
      </c>
      <c r="T68" s="128">
        <f t="shared" si="209"/>
        <v>383</v>
      </c>
      <c r="U68" s="128">
        <v>201</v>
      </c>
      <c r="V68" s="128">
        <v>182</v>
      </c>
      <c r="W68" s="128">
        <f t="shared" si="210"/>
        <v>327</v>
      </c>
      <c r="X68" s="128">
        <v>158</v>
      </c>
      <c r="Y68" s="128">
        <v>169</v>
      </c>
      <c r="Z68" s="128">
        <f t="shared" si="211"/>
        <v>182</v>
      </c>
      <c r="AA68" s="128">
        <v>90</v>
      </c>
      <c r="AB68" s="128">
        <v>92</v>
      </c>
      <c r="AC68" s="128">
        <f t="shared" si="212"/>
        <v>200</v>
      </c>
      <c r="AD68" s="128">
        <v>101</v>
      </c>
      <c r="AE68" s="128">
        <v>99</v>
      </c>
      <c r="AF68" s="128">
        <f t="shared" si="213"/>
        <v>336</v>
      </c>
      <c r="AG68" s="129">
        <v>182</v>
      </c>
      <c r="AH68" s="130">
        <v>154</v>
      </c>
      <c r="AI68" s="128">
        <f t="shared" si="214"/>
        <v>391</v>
      </c>
      <c r="AJ68" s="128">
        <v>194</v>
      </c>
      <c r="AK68" s="128">
        <v>197</v>
      </c>
      <c r="AL68" s="128">
        <f t="shared" si="215"/>
        <v>585</v>
      </c>
      <c r="AM68" s="128">
        <v>287</v>
      </c>
      <c r="AN68" s="128">
        <v>298</v>
      </c>
      <c r="AO68" s="128">
        <f t="shared" si="216"/>
        <v>497</v>
      </c>
      <c r="AP68" s="128">
        <v>260</v>
      </c>
      <c r="AQ68" s="128">
        <v>237</v>
      </c>
      <c r="AR68" s="128">
        <f t="shared" si="217"/>
        <v>260</v>
      </c>
      <c r="AS68" s="128">
        <v>131</v>
      </c>
      <c r="AT68" s="128">
        <v>129</v>
      </c>
      <c r="AU68" s="128">
        <f t="shared" si="218"/>
        <v>553</v>
      </c>
      <c r="AV68" s="128">
        <v>277</v>
      </c>
      <c r="AW68" s="128">
        <v>276</v>
      </c>
      <c r="AX68" s="128">
        <f t="shared" si="219"/>
        <v>630</v>
      </c>
      <c r="AY68" s="128">
        <v>301</v>
      </c>
      <c r="AZ68" s="128">
        <v>329</v>
      </c>
      <c r="BA68" s="128">
        <f t="shared" si="220"/>
        <v>566</v>
      </c>
      <c r="BB68" s="128">
        <v>286</v>
      </c>
      <c r="BC68" s="128">
        <v>280</v>
      </c>
      <c r="BD68" s="128">
        <f t="shared" si="221"/>
        <v>601</v>
      </c>
      <c r="BE68" s="128">
        <v>317</v>
      </c>
      <c r="BF68" s="128">
        <v>284</v>
      </c>
      <c r="BG68" s="128">
        <f t="shared" si="222"/>
        <v>336</v>
      </c>
      <c r="BH68" s="128">
        <v>169</v>
      </c>
      <c r="BI68" s="128">
        <v>167</v>
      </c>
      <c r="BJ68" s="128">
        <f t="shared" si="223"/>
        <v>326</v>
      </c>
      <c r="BK68" s="128">
        <v>155</v>
      </c>
      <c r="BL68" s="128">
        <v>171</v>
      </c>
      <c r="BM68" s="128">
        <f t="shared" si="224"/>
        <v>485</v>
      </c>
      <c r="BN68" s="128">
        <v>230</v>
      </c>
      <c r="BO68" s="128">
        <v>255</v>
      </c>
      <c r="BP68" s="128">
        <f t="shared" si="225"/>
        <v>429</v>
      </c>
      <c r="BQ68" s="128">
        <v>210</v>
      </c>
      <c r="BR68" s="128">
        <v>219</v>
      </c>
      <c r="BS68" s="128">
        <f t="shared" si="226"/>
        <v>864</v>
      </c>
      <c r="BT68" s="128">
        <v>459</v>
      </c>
      <c r="BU68" s="128">
        <v>405</v>
      </c>
      <c r="BV68" s="128">
        <f t="shared" si="227"/>
        <v>373</v>
      </c>
      <c r="BW68" s="128">
        <v>205</v>
      </c>
      <c r="BX68" s="128">
        <v>168</v>
      </c>
      <c r="BY68" s="128">
        <f t="shared" si="228"/>
        <v>412</v>
      </c>
      <c r="BZ68" s="128">
        <v>207</v>
      </c>
      <c r="CA68" s="128">
        <v>205</v>
      </c>
      <c r="CB68" s="128">
        <f t="shared" si="229"/>
        <v>476</v>
      </c>
      <c r="CC68" s="128">
        <v>246</v>
      </c>
      <c r="CD68" s="128">
        <v>230</v>
      </c>
      <c r="CE68" s="128">
        <f t="shared" si="230"/>
        <v>454</v>
      </c>
      <c r="CF68" s="128">
        <v>255</v>
      </c>
      <c r="CG68" s="128">
        <v>199</v>
      </c>
      <c r="CH68" s="128">
        <f t="shared" si="231"/>
        <v>442</v>
      </c>
      <c r="CI68" s="128">
        <v>233</v>
      </c>
      <c r="CJ68" s="128">
        <v>209</v>
      </c>
      <c r="CK68" s="128">
        <f t="shared" si="232"/>
        <v>734</v>
      </c>
      <c r="CL68" s="128">
        <v>382</v>
      </c>
      <c r="CM68" s="128">
        <v>352</v>
      </c>
      <c r="CN68" s="128">
        <f t="shared" si="233"/>
        <v>273</v>
      </c>
      <c r="CO68" s="128">
        <v>141</v>
      </c>
      <c r="CP68" s="128">
        <v>132</v>
      </c>
      <c r="CQ68" s="128">
        <f t="shared" si="234"/>
        <v>565</v>
      </c>
      <c r="CR68" s="128">
        <v>283</v>
      </c>
      <c r="CS68" s="128">
        <v>282</v>
      </c>
      <c r="CT68" s="128">
        <f t="shared" si="235"/>
        <v>564</v>
      </c>
      <c r="CU68" s="128">
        <v>297</v>
      </c>
      <c r="CV68" s="128">
        <v>267</v>
      </c>
      <c r="CW68" s="128">
        <f t="shared" si="236"/>
        <v>426</v>
      </c>
      <c r="CX68" s="128">
        <v>224</v>
      </c>
      <c r="CY68" s="128">
        <v>202</v>
      </c>
      <c r="CZ68" s="128">
        <f t="shared" si="237"/>
        <v>592</v>
      </c>
      <c r="DA68" s="128">
        <v>303</v>
      </c>
      <c r="DB68" s="135">
        <v>289</v>
      </c>
    </row>
    <row r="69" spans="1:106" s="134" customFormat="1" ht="15" customHeight="1" x14ac:dyDescent="0.15">
      <c r="A69" s="125" t="s">
        <v>168</v>
      </c>
      <c r="B69" s="126">
        <f t="shared" si="200"/>
        <v>14344</v>
      </c>
      <c r="C69" s="126">
        <f t="shared" si="200"/>
        <v>7271</v>
      </c>
      <c r="D69" s="126">
        <f t="shared" si="200"/>
        <v>7073</v>
      </c>
      <c r="E69" s="127">
        <f t="shared" si="205"/>
        <v>4472</v>
      </c>
      <c r="F69" s="127">
        <f t="shared" si="201"/>
        <v>2314</v>
      </c>
      <c r="G69" s="127">
        <f t="shared" si="201"/>
        <v>2158</v>
      </c>
      <c r="H69" s="127">
        <f t="shared" si="202"/>
        <v>5501</v>
      </c>
      <c r="I69" s="127">
        <f t="shared" si="203"/>
        <v>2752</v>
      </c>
      <c r="J69" s="127">
        <f t="shared" si="203"/>
        <v>2749</v>
      </c>
      <c r="K69" s="127">
        <f t="shared" si="206"/>
        <v>4371</v>
      </c>
      <c r="L69" s="127">
        <f t="shared" si="204"/>
        <v>2205</v>
      </c>
      <c r="M69" s="127">
        <f t="shared" si="204"/>
        <v>2166</v>
      </c>
      <c r="N69" s="128">
        <f t="shared" si="207"/>
        <v>557</v>
      </c>
      <c r="O69" s="128">
        <v>293</v>
      </c>
      <c r="P69" s="128">
        <v>264</v>
      </c>
      <c r="Q69" s="128">
        <f t="shared" si="208"/>
        <v>475</v>
      </c>
      <c r="R69" s="128">
        <v>254</v>
      </c>
      <c r="S69" s="128">
        <v>221</v>
      </c>
      <c r="T69" s="128">
        <f t="shared" si="209"/>
        <v>389</v>
      </c>
      <c r="U69" s="128">
        <v>213</v>
      </c>
      <c r="V69" s="128">
        <v>176</v>
      </c>
      <c r="W69" s="128">
        <f t="shared" si="210"/>
        <v>362</v>
      </c>
      <c r="X69" s="128">
        <v>184</v>
      </c>
      <c r="Y69" s="128">
        <v>178</v>
      </c>
      <c r="Z69" s="128">
        <f t="shared" si="211"/>
        <v>230</v>
      </c>
      <c r="AA69" s="128">
        <v>115</v>
      </c>
      <c r="AB69" s="128">
        <v>115</v>
      </c>
      <c r="AC69" s="128">
        <f t="shared" si="212"/>
        <v>230</v>
      </c>
      <c r="AD69" s="128">
        <v>110</v>
      </c>
      <c r="AE69" s="128">
        <v>120</v>
      </c>
      <c r="AF69" s="128">
        <f t="shared" si="213"/>
        <v>370</v>
      </c>
      <c r="AG69" s="129">
        <v>183</v>
      </c>
      <c r="AH69" s="130">
        <v>187</v>
      </c>
      <c r="AI69" s="128">
        <f t="shared" si="214"/>
        <v>431</v>
      </c>
      <c r="AJ69" s="128">
        <v>217</v>
      </c>
      <c r="AK69" s="128">
        <v>214</v>
      </c>
      <c r="AL69" s="128">
        <f t="shared" si="215"/>
        <v>563</v>
      </c>
      <c r="AM69" s="128">
        <v>295</v>
      </c>
      <c r="AN69" s="128">
        <v>268</v>
      </c>
      <c r="AO69" s="128">
        <f t="shared" si="216"/>
        <v>558</v>
      </c>
      <c r="AP69" s="128">
        <v>294</v>
      </c>
      <c r="AQ69" s="128">
        <v>264</v>
      </c>
      <c r="AR69" s="128">
        <f t="shared" si="217"/>
        <v>307</v>
      </c>
      <c r="AS69" s="128">
        <v>156</v>
      </c>
      <c r="AT69" s="128">
        <v>151</v>
      </c>
      <c r="AU69" s="128">
        <f t="shared" si="218"/>
        <v>566</v>
      </c>
      <c r="AV69" s="128">
        <v>295</v>
      </c>
      <c r="AW69" s="128">
        <v>271</v>
      </c>
      <c r="AX69" s="128">
        <f t="shared" si="219"/>
        <v>621</v>
      </c>
      <c r="AY69" s="128">
        <v>294</v>
      </c>
      <c r="AZ69" s="128">
        <v>327</v>
      </c>
      <c r="BA69" s="128">
        <f t="shared" si="220"/>
        <v>545</v>
      </c>
      <c r="BB69" s="128">
        <v>288</v>
      </c>
      <c r="BC69" s="128">
        <v>257</v>
      </c>
      <c r="BD69" s="128">
        <f t="shared" si="221"/>
        <v>625</v>
      </c>
      <c r="BE69" s="128">
        <v>318</v>
      </c>
      <c r="BF69" s="128">
        <v>307</v>
      </c>
      <c r="BG69" s="128">
        <f t="shared" si="222"/>
        <v>339</v>
      </c>
      <c r="BH69" s="128">
        <v>156</v>
      </c>
      <c r="BI69" s="128">
        <v>183</v>
      </c>
      <c r="BJ69" s="128">
        <f t="shared" si="223"/>
        <v>286</v>
      </c>
      <c r="BK69" s="128">
        <v>145</v>
      </c>
      <c r="BL69" s="128">
        <v>141</v>
      </c>
      <c r="BM69" s="128">
        <f t="shared" si="224"/>
        <v>476</v>
      </c>
      <c r="BN69" s="128">
        <v>215</v>
      </c>
      <c r="BO69" s="128">
        <v>261</v>
      </c>
      <c r="BP69" s="128">
        <f t="shared" si="225"/>
        <v>458</v>
      </c>
      <c r="BQ69" s="128">
        <v>242</v>
      </c>
      <c r="BR69" s="128">
        <v>216</v>
      </c>
      <c r="BS69" s="128">
        <f t="shared" si="226"/>
        <v>776</v>
      </c>
      <c r="BT69" s="128">
        <v>385</v>
      </c>
      <c r="BU69" s="128">
        <v>391</v>
      </c>
      <c r="BV69" s="128">
        <f t="shared" si="227"/>
        <v>377</v>
      </c>
      <c r="BW69" s="128">
        <v>195</v>
      </c>
      <c r="BX69" s="128">
        <v>182</v>
      </c>
      <c r="BY69" s="128">
        <f t="shared" si="228"/>
        <v>432</v>
      </c>
      <c r="BZ69" s="128">
        <v>219</v>
      </c>
      <c r="CA69" s="128">
        <v>213</v>
      </c>
      <c r="CB69" s="128">
        <f t="shared" si="229"/>
        <v>467</v>
      </c>
      <c r="CC69" s="128">
        <v>232</v>
      </c>
      <c r="CD69" s="128">
        <v>235</v>
      </c>
      <c r="CE69" s="128">
        <f t="shared" si="230"/>
        <v>429</v>
      </c>
      <c r="CF69" s="128">
        <v>249</v>
      </c>
      <c r="CG69" s="128">
        <v>180</v>
      </c>
      <c r="CH69" s="128">
        <f t="shared" si="231"/>
        <v>419</v>
      </c>
      <c r="CI69" s="128">
        <v>217</v>
      </c>
      <c r="CJ69" s="128">
        <v>202</v>
      </c>
      <c r="CK69" s="128">
        <f t="shared" si="232"/>
        <v>667</v>
      </c>
      <c r="CL69" s="128">
        <v>324</v>
      </c>
      <c r="CM69" s="128">
        <v>343</v>
      </c>
      <c r="CN69" s="128">
        <f t="shared" si="233"/>
        <v>250</v>
      </c>
      <c r="CO69" s="128">
        <v>128</v>
      </c>
      <c r="CP69" s="128">
        <v>122</v>
      </c>
      <c r="CQ69" s="128">
        <f t="shared" si="234"/>
        <v>605</v>
      </c>
      <c r="CR69" s="128">
        <v>286</v>
      </c>
      <c r="CS69" s="128">
        <v>319</v>
      </c>
      <c r="CT69" s="128">
        <f t="shared" si="235"/>
        <v>555</v>
      </c>
      <c r="CU69" s="128">
        <v>272</v>
      </c>
      <c r="CV69" s="128">
        <v>283</v>
      </c>
      <c r="CW69" s="128">
        <f t="shared" si="236"/>
        <v>391</v>
      </c>
      <c r="CX69" s="128">
        <v>192</v>
      </c>
      <c r="CY69" s="128">
        <v>199</v>
      </c>
      <c r="CZ69" s="128">
        <f t="shared" si="237"/>
        <v>588</v>
      </c>
      <c r="DA69" s="128">
        <v>305</v>
      </c>
      <c r="DB69" s="135">
        <v>283</v>
      </c>
    </row>
    <row r="70" spans="1:106" s="134" customFormat="1" ht="15" customHeight="1" x14ac:dyDescent="0.15">
      <c r="A70" s="125" t="s">
        <v>169</v>
      </c>
      <c r="B70" s="126">
        <f t="shared" si="200"/>
        <v>13931</v>
      </c>
      <c r="C70" s="126">
        <f t="shared" si="200"/>
        <v>7049</v>
      </c>
      <c r="D70" s="126">
        <f t="shared" si="200"/>
        <v>6882</v>
      </c>
      <c r="E70" s="127">
        <f t="shared" si="205"/>
        <v>4317</v>
      </c>
      <c r="F70" s="127">
        <f t="shared" si="201"/>
        <v>2268</v>
      </c>
      <c r="G70" s="127">
        <f t="shared" si="201"/>
        <v>2049</v>
      </c>
      <c r="H70" s="127">
        <f t="shared" si="202"/>
        <v>5250</v>
      </c>
      <c r="I70" s="127">
        <f t="shared" si="203"/>
        <v>2594</v>
      </c>
      <c r="J70" s="127">
        <f t="shared" si="203"/>
        <v>2656</v>
      </c>
      <c r="K70" s="127">
        <f t="shared" si="206"/>
        <v>4364</v>
      </c>
      <c r="L70" s="127">
        <f t="shared" si="204"/>
        <v>2187</v>
      </c>
      <c r="M70" s="127">
        <f t="shared" si="204"/>
        <v>2177</v>
      </c>
      <c r="N70" s="128">
        <f t="shared" si="207"/>
        <v>538</v>
      </c>
      <c r="O70" s="128">
        <v>290</v>
      </c>
      <c r="P70" s="128">
        <v>248</v>
      </c>
      <c r="Q70" s="128">
        <f t="shared" si="208"/>
        <v>473</v>
      </c>
      <c r="R70" s="128">
        <v>258</v>
      </c>
      <c r="S70" s="128">
        <v>215</v>
      </c>
      <c r="T70" s="128">
        <f t="shared" si="209"/>
        <v>391</v>
      </c>
      <c r="U70" s="128">
        <v>198</v>
      </c>
      <c r="V70" s="128">
        <v>193</v>
      </c>
      <c r="W70" s="128">
        <f t="shared" si="210"/>
        <v>370</v>
      </c>
      <c r="X70" s="128">
        <v>185</v>
      </c>
      <c r="Y70" s="128">
        <v>185</v>
      </c>
      <c r="Z70" s="128">
        <f t="shared" si="211"/>
        <v>189</v>
      </c>
      <c r="AA70" s="128">
        <v>105</v>
      </c>
      <c r="AB70" s="128">
        <v>84</v>
      </c>
      <c r="AC70" s="128">
        <f t="shared" si="212"/>
        <v>231</v>
      </c>
      <c r="AD70" s="128">
        <v>122</v>
      </c>
      <c r="AE70" s="128">
        <v>109</v>
      </c>
      <c r="AF70" s="128">
        <f t="shared" si="213"/>
        <v>342</v>
      </c>
      <c r="AG70" s="129">
        <v>162</v>
      </c>
      <c r="AH70" s="130">
        <v>180</v>
      </c>
      <c r="AI70" s="128">
        <f t="shared" si="214"/>
        <v>418</v>
      </c>
      <c r="AJ70" s="128">
        <v>199</v>
      </c>
      <c r="AK70" s="128">
        <v>219</v>
      </c>
      <c r="AL70" s="128">
        <f t="shared" si="215"/>
        <v>563</v>
      </c>
      <c r="AM70" s="128">
        <v>301</v>
      </c>
      <c r="AN70" s="128">
        <v>262</v>
      </c>
      <c r="AO70" s="128">
        <f t="shared" si="216"/>
        <v>514</v>
      </c>
      <c r="AP70" s="128">
        <v>289</v>
      </c>
      <c r="AQ70" s="128">
        <v>225</v>
      </c>
      <c r="AR70" s="128">
        <f t="shared" si="217"/>
        <v>288</v>
      </c>
      <c r="AS70" s="128">
        <v>159</v>
      </c>
      <c r="AT70" s="128">
        <v>129</v>
      </c>
      <c r="AU70" s="128">
        <f t="shared" si="218"/>
        <v>568</v>
      </c>
      <c r="AV70" s="128">
        <v>312</v>
      </c>
      <c r="AW70" s="128">
        <v>256</v>
      </c>
      <c r="AX70" s="128">
        <f t="shared" si="219"/>
        <v>600</v>
      </c>
      <c r="AY70" s="128">
        <v>282</v>
      </c>
      <c r="AZ70" s="128">
        <v>318</v>
      </c>
      <c r="BA70" s="128">
        <f t="shared" si="220"/>
        <v>507</v>
      </c>
      <c r="BB70" s="128">
        <v>248</v>
      </c>
      <c r="BC70" s="128">
        <v>259</v>
      </c>
      <c r="BD70" s="128">
        <f t="shared" si="221"/>
        <v>557</v>
      </c>
      <c r="BE70" s="128">
        <v>295</v>
      </c>
      <c r="BF70" s="128">
        <v>262</v>
      </c>
      <c r="BG70" s="128">
        <f t="shared" si="222"/>
        <v>342</v>
      </c>
      <c r="BH70" s="128">
        <v>167</v>
      </c>
      <c r="BI70" s="128">
        <v>175</v>
      </c>
      <c r="BJ70" s="128">
        <f t="shared" si="223"/>
        <v>309</v>
      </c>
      <c r="BK70" s="128">
        <v>153</v>
      </c>
      <c r="BL70" s="128">
        <v>156</v>
      </c>
      <c r="BM70" s="128">
        <f t="shared" si="224"/>
        <v>478</v>
      </c>
      <c r="BN70" s="128">
        <v>222</v>
      </c>
      <c r="BO70" s="128">
        <v>256</v>
      </c>
      <c r="BP70" s="128">
        <f t="shared" si="225"/>
        <v>438</v>
      </c>
      <c r="BQ70" s="128">
        <v>211</v>
      </c>
      <c r="BR70" s="128">
        <v>227</v>
      </c>
      <c r="BS70" s="128">
        <f t="shared" si="226"/>
        <v>704</v>
      </c>
      <c r="BT70" s="128">
        <v>340</v>
      </c>
      <c r="BU70" s="128">
        <v>364</v>
      </c>
      <c r="BV70" s="128">
        <f t="shared" si="227"/>
        <v>346</v>
      </c>
      <c r="BW70" s="128">
        <v>166</v>
      </c>
      <c r="BX70" s="128">
        <v>180</v>
      </c>
      <c r="BY70" s="128">
        <f t="shared" si="228"/>
        <v>401</v>
      </c>
      <c r="BZ70" s="128">
        <v>198</v>
      </c>
      <c r="CA70" s="128">
        <v>203</v>
      </c>
      <c r="CB70" s="128">
        <f t="shared" si="229"/>
        <v>480</v>
      </c>
      <c r="CC70" s="128">
        <v>250</v>
      </c>
      <c r="CD70" s="128">
        <v>230</v>
      </c>
      <c r="CE70" s="128">
        <f t="shared" si="230"/>
        <v>394</v>
      </c>
      <c r="CF70" s="128">
        <v>213</v>
      </c>
      <c r="CG70" s="128">
        <v>181</v>
      </c>
      <c r="CH70" s="128">
        <f t="shared" si="231"/>
        <v>424</v>
      </c>
      <c r="CI70" s="128">
        <v>203</v>
      </c>
      <c r="CJ70" s="128">
        <v>221</v>
      </c>
      <c r="CK70" s="128">
        <f t="shared" si="232"/>
        <v>676</v>
      </c>
      <c r="CL70" s="128">
        <v>338</v>
      </c>
      <c r="CM70" s="128">
        <v>338</v>
      </c>
      <c r="CN70" s="128">
        <f t="shared" si="233"/>
        <v>257</v>
      </c>
      <c r="CO70" s="128">
        <v>136</v>
      </c>
      <c r="CP70" s="128">
        <v>121</v>
      </c>
      <c r="CQ70" s="128">
        <f t="shared" si="234"/>
        <v>545</v>
      </c>
      <c r="CR70" s="128">
        <v>244</v>
      </c>
      <c r="CS70" s="128">
        <v>301</v>
      </c>
      <c r="CT70" s="128">
        <f t="shared" si="235"/>
        <v>575</v>
      </c>
      <c r="CU70" s="128">
        <v>300</v>
      </c>
      <c r="CV70" s="128">
        <v>275</v>
      </c>
      <c r="CW70" s="128">
        <f t="shared" si="236"/>
        <v>399</v>
      </c>
      <c r="CX70" s="128">
        <v>212</v>
      </c>
      <c r="CY70" s="128">
        <v>187</v>
      </c>
      <c r="CZ70" s="128">
        <f t="shared" si="237"/>
        <v>614</v>
      </c>
      <c r="DA70" s="128">
        <v>291</v>
      </c>
      <c r="DB70" s="135">
        <v>323</v>
      </c>
    </row>
    <row r="71" spans="1:106" s="133" customFormat="1" ht="15" customHeight="1" x14ac:dyDescent="0.15">
      <c r="A71" s="125" t="s">
        <v>170</v>
      </c>
      <c r="B71" s="126">
        <f t="shared" ref="B71:D81" si="238">SUM(E71,H71,K71)</f>
        <v>12881</v>
      </c>
      <c r="C71" s="126">
        <f t="shared" si="238"/>
        <v>6475</v>
      </c>
      <c r="D71" s="126">
        <f t="shared" si="238"/>
        <v>6406</v>
      </c>
      <c r="E71" s="127">
        <f>SUM(F71,G71)</f>
        <v>3869</v>
      </c>
      <c r="F71" s="127">
        <f t="shared" ref="F71:G81" si="239">SUM(X71,AA71,U71,O71,R71,AD71,AG71,AJ71,AM71,AP71,AS71)</f>
        <v>2028</v>
      </c>
      <c r="G71" s="127">
        <f t="shared" si="239"/>
        <v>1841</v>
      </c>
      <c r="H71" s="127">
        <f t="shared" ref="H71:H81" si="240">I71+J71</f>
        <v>5025</v>
      </c>
      <c r="I71" s="127">
        <f t="shared" ref="I71:J81" si="241">SUM(AV71,AY71,BB71,BE71,BH71,BK71,BN71,BQ71,BT71,BW71,BZ71)</f>
        <v>2482</v>
      </c>
      <c r="J71" s="127">
        <f t="shared" si="241"/>
        <v>2543</v>
      </c>
      <c r="K71" s="127">
        <f>L71+M71</f>
        <v>3987</v>
      </c>
      <c r="L71" s="127">
        <f t="shared" ref="L71:M81" si="242">SUM(CC71,CF71,CI71,CL71,CO71,CR71,CU71,CX71,DA71)</f>
        <v>1965</v>
      </c>
      <c r="M71" s="127">
        <f t="shared" si="242"/>
        <v>2022</v>
      </c>
      <c r="N71" s="128">
        <f>SUM(O71:P71)</f>
        <v>466</v>
      </c>
      <c r="O71" s="128">
        <v>243</v>
      </c>
      <c r="P71" s="128">
        <v>223</v>
      </c>
      <c r="Q71" s="128">
        <f>SUM(R71:S71)</f>
        <v>473</v>
      </c>
      <c r="R71" s="128">
        <v>266</v>
      </c>
      <c r="S71" s="128">
        <v>207</v>
      </c>
      <c r="T71" s="128">
        <f>SUM(U71:V71)</f>
        <v>348</v>
      </c>
      <c r="U71" s="128">
        <v>174</v>
      </c>
      <c r="V71" s="128">
        <v>174</v>
      </c>
      <c r="W71" s="128">
        <f>SUM(X71:Y71)</f>
        <v>343</v>
      </c>
      <c r="X71" s="128">
        <v>172</v>
      </c>
      <c r="Y71" s="128">
        <v>171</v>
      </c>
      <c r="Z71" s="128">
        <f>SUM(AA71:AB71)</f>
        <v>185</v>
      </c>
      <c r="AA71" s="128">
        <v>99</v>
      </c>
      <c r="AB71" s="128">
        <v>86</v>
      </c>
      <c r="AC71" s="128">
        <f>SUM(AD71:AE71)</f>
        <v>221</v>
      </c>
      <c r="AD71" s="128">
        <v>125</v>
      </c>
      <c r="AE71" s="128">
        <v>96</v>
      </c>
      <c r="AF71" s="128">
        <f>SUM(AG71:AH71)</f>
        <v>309</v>
      </c>
      <c r="AG71" s="129">
        <v>159</v>
      </c>
      <c r="AH71" s="130">
        <v>150</v>
      </c>
      <c r="AI71" s="128">
        <f>SUM(AJ71:AK71)</f>
        <v>368</v>
      </c>
      <c r="AJ71" s="128">
        <v>187</v>
      </c>
      <c r="AK71" s="128">
        <v>181</v>
      </c>
      <c r="AL71" s="128">
        <f>SUM(AM71:AN71)</f>
        <v>453</v>
      </c>
      <c r="AM71" s="128">
        <v>238</v>
      </c>
      <c r="AN71" s="128">
        <v>215</v>
      </c>
      <c r="AO71" s="128">
        <f>SUM(AP71:AQ71)</f>
        <v>434</v>
      </c>
      <c r="AP71" s="128">
        <v>230</v>
      </c>
      <c r="AQ71" s="128">
        <v>204</v>
      </c>
      <c r="AR71" s="128">
        <f>SUM(AS71:AT71)</f>
        <v>269</v>
      </c>
      <c r="AS71" s="128">
        <v>135</v>
      </c>
      <c r="AT71" s="128">
        <v>134</v>
      </c>
      <c r="AU71" s="128">
        <f>SUM(AV71:AW71)</f>
        <v>526</v>
      </c>
      <c r="AV71" s="128">
        <v>283</v>
      </c>
      <c r="AW71" s="128">
        <v>243</v>
      </c>
      <c r="AX71" s="128">
        <f>SUM(AY71:AZ71)</f>
        <v>561</v>
      </c>
      <c r="AY71" s="128">
        <v>269</v>
      </c>
      <c r="AZ71" s="128">
        <v>292</v>
      </c>
      <c r="BA71" s="128">
        <f>SUM(BB71:BC71)</f>
        <v>450</v>
      </c>
      <c r="BB71" s="128">
        <v>225</v>
      </c>
      <c r="BC71" s="128">
        <v>225</v>
      </c>
      <c r="BD71" s="128">
        <f>SUM(BE71:BF71)</f>
        <v>589</v>
      </c>
      <c r="BE71" s="128">
        <v>286</v>
      </c>
      <c r="BF71" s="128">
        <v>303</v>
      </c>
      <c r="BG71" s="128">
        <f>SUM(BH71:BI71)</f>
        <v>307</v>
      </c>
      <c r="BH71" s="128">
        <v>153</v>
      </c>
      <c r="BI71" s="128">
        <v>154</v>
      </c>
      <c r="BJ71" s="128">
        <f>SUM(BK71:BL71)</f>
        <v>259</v>
      </c>
      <c r="BK71" s="128">
        <v>139</v>
      </c>
      <c r="BL71" s="128">
        <v>120</v>
      </c>
      <c r="BM71" s="128">
        <f>SUM(BN71:BO71)</f>
        <v>463</v>
      </c>
      <c r="BN71" s="128">
        <v>216</v>
      </c>
      <c r="BO71" s="128">
        <v>247</v>
      </c>
      <c r="BP71" s="128">
        <f>SUM(BQ71:BR71)</f>
        <v>417</v>
      </c>
      <c r="BQ71" s="128">
        <v>205</v>
      </c>
      <c r="BR71" s="128">
        <v>212</v>
      </c>
      <c r="BS71" s="128">
        <f>SUM(BT71:BU71)</f>
        <v>697</v>
      </c>
      <c r="BT71" s="128">
        <v>340</v>
      </c>
      <c r="BU71" s="128">
        <v>357</v>
      </c>
      <c r="BV71" s="128">
        <f>SUM(BW71:BX71)</f>
        <v>346</v>
      </c>
      <c r="BW71" s="128">
        <v>166</v>
      </c>
      <c r="BX71" s="128">
        <v>180</v>
      </c>
      <c r="BY71" s="128">
        <f>SUM(BZ71:CA71)</f>
        <v>410</v>
      </c>
      <c r="BZ71" s="128">
        <v>200</v>
      </c>
      <c r="CA71" s="128">
        <v>210</v>
      </c>
      <c r="CB71" s="128">
        <f>SUM(CC71:CD71)</f>
        <v>414</v>
      </c>
      <c r="CC71" s="128">
        <v>201</v>
      </c>
      <c r="CD71" s="128">
        <v>213</v>
      </c>
      <c r="CE71" s="128">
        <f>SUM(CF71:CG71)</f>
        <v>321</v>
      </c>
      <c r="CF71" s="128">
        <v>187</v>
      </c>
      <c r="CG71" s="128">
        <v>134</v>
      </c>
      <c r="CH71" s="128">
        <f>SUM(CI71:CJ71)</f>
        <v>428</v>
      </c>
      <c r="CI71" s="128">
        <v>212</v>
      </c>
      <c r="CJ71" s="128">
        <v>216</v>
      </c>
      <c r="CK71" s="128">
        <f>SUM(CL71:CM71)</f>
        <v>621</v>
      </c>
      <c r="CL71" s="128">
        <v>296</v>
      </c>
      <c r="CM71" s="128">
        <v>325</v>
      </c>
      <c r="CN71" s="128">
        <f>SUM(CO71:CP71)</f>
        <v>232</v>
      </c>
      <c r="CO71" s="128">
        <v>100</v>
      </c>
      <c r="CP71" s="128">
        <v>132</v>
      </c>
      <c r="CQ71" s="128">
        <f>SUM(CR71:CS71)</f>
        <v>545</v>
      </c>
      <c r="CR71" s="128">
        <v>276</v>
      </c>
      <c r="CS71" s="128">
        <v>269</v>
      </c>
      <c r="CT71" s="128">
        <f>SUM(CU71:CV71)</f>
        <v>505</v>
      </c>
      <c r="CU71" s="128">
        <v>259</v>
      </c>
      <c r="CV71" s="128">
        <v>246</v>
      </c>
      <c r="CW71" s="128">
        <f>SUM(CX71:CY71)</f>
        <v>313</v>
      </c>
      <c r="CX71" s="128">
        <v>152</v>
      </c>
      <c r="CY71" s="128">
        <v>161</v>
      </c>
      <c r="CZ71" s="128">
        <f>SUM(DA71:DB71)</f>
        <v>608</v>
      </c>
      <c r="DA71" s="128">
        <v>282</v>
      </c>
      <c r="DB71" s="135">
        <v>326</v>
      </c>
    </row>
    <row r="72" spans="1:106" s="133" customFormat="1" ht="15" customHeight="1" x14ac:dyDescent="0.15">
      <c r="A72" s="125" t="s">
        <v>171</v>
      </c>
      <c r="B72" s="126">
        <f t="shared" si="238"/>
        <v>11770</v>
      </c>
      <c r="C72" s="126">
        <f t="shared" si="238"/>
        <v>5811</v>
      </c>
      <c r="D72" s="126">
        <f t="shared" si="238"/>
        <v>5959</v>
      </c>
      <c r="E72" s="127">
        <f t="shared" ref="E72:E81" si="243">SUM(F72,G72)</f>
        <v>3538</v>
      </c>
      <c r="F72" s="127">
        <f t="shared" si="239"/>
        <v>1829</v>
      </c>
      <c r="G72" s="127">
        <f t="shared" si="239"/>
        <v>1709</v>
      </c>
      <c r="H72" s="127">
        <f t="shared" si="240"/>
        <v>4555</v>
      </c>
      <c r="I72" s="127">
        <f t="shared" si="241"/>
        <v>2163</v>
      </c>
      <c r="J72" s="127">
        <f t="shared" si="241"/>
        <v>2392</v>
      </c>
      <c r="K72" s="127">
        <f t="shared" ref="K72:K81" si="244">L72+M72</f>
        <v>3677</v>
      </c>
      <c r="L72" s="127">
        <f t="shared" si="242"/>
        <v>1819</v>
      </c>
      <c r="M72" s="127">
        <f t="shared" si="242"/>
        <v>1858</v>
      </c>
      <c r="N72" s="128">
        <f t="shared" ref="N72:N81" si="245">SUM(O72:P72)</f>
        <v>416</v>
      </c>
      <c r="O72" s="128">
        <v>215</v>
      </c>
      <c r="P72" s="128">
        <v>201</v>
      </c>
      <c r="Q72" s="128">
        <f t="shared" ref="Q72:Q81" si="246">SUM(R72:S72)</f>
        <v>410</v>
      </c>
      <c r="R72" s="128">
        <v>210</v>
      </c>
      <c r="S72" s="128">
        <v>200</v>
      </c>
      <c r="T72" s="128">
        <f t="shared" ref="T72:T81" si="247">SUM(U72:V72)</f>
        <v>321</v>
      </c>
      <c r="U72" s="128">
        <v>172</v>
      </c>
      <c r="V72" s="128">
        <v>149</v>
      </c>
      <c r="W72" s="128">
        <f t="shared" ref="W72:W81" si="248">SUM(X72:Y72)</f>
        <v>333</v>
      </c>
      <c r="X72" s="128">
        <v>167</v>
      </c>
      <c r="Y72" s="128">
        <v>166</v>
      </c>
      <c r="Z72" s="128">
        <f t="shared" ref="Z72:Z81" si="249">SUM(AA72:AB72)</f>
        <v>165</v>
      </c>
      <c r="AA72" s="128">
        <v>81</v>
      </c>
      <c r="AB72" s="128">
        <v>84</v>
      </c>
      <c r="AC72" s="128">
        <f t="shared" ref="AC72:AC81" si="250">SUM(AD72:AE72)</f>
        <v>181</v>
      </c>
      <c r="AD72" s="128">
        <v>99</v>
      </c>
      <c r="AE72" s="128">
        <v>82</v>
      </c>
      <c r="AF72" s="128">
        <f t="shared" ref="AF72:AF81" si="251">SUM(AG72:AH72)</f>
        <v>300</v>
      </c>
      <c r="AG72" s="129">
        <v>171</v>
      </c>
      <c r="AH72" s="130">
        <v>129</v>
      </c>
      <c r="AI72" s="128">
        <f t="shared" ref="AI72:AI81" si="252">SUM(AJ72:AK72)</f>
        <v>360</v>
      </c>
      <c r="AJ72" s="128">
        <v>184</v>
      </c>
      <c r="AK72" s="128">
        <v>176</v>
      </c>
      <c r="AL72" s="128">
        <f t="shared" ref="AL72:AL81" si="253">SUM(AM72:AN72)</f>
        <v>452</v>
      </c>
      <c r="AM72" s="128">
        <v>216</v>
      </c>
      <c r="AN72" s="128">
        <v>236</v>
      </c>
      <c r="AO72" s="128">
        <f t="shared" ref="AO72:AO81" si="254">SUM(AP72:AQ72)</f>
        <v>384</v>
      </c>
      <c r="AP72" s="128">
        <v>194</v>
      </c>
      <c r="AQ72" s="128">
        <v>190</v>
      </c>
      <c r="AR72" s="128">
        <f t="shared" ref="AR72:AR81" si="255">SUM(AS72:AT72)</f>
        <v>216</v>
      </c>
      <c r="AS72" s="128">
        <v>120</v>
      </c>
      <c r="AT72" s="128">
        <v>96</v>
      </c>
      <c r="AU72" s="128">
        <f t="shared" ref="AU72:AU81" si="256">SUM(AV72:AW72)</f>
        <v>442</v>
      </c>
      <c r="AV72" s="128">
        <v>215</v>
      </c>
      <c r="AW72" s="128">
        <v>227</v>
      </c>
      <c r="AX72" s="128">
        <f t="shared" ref="AX72:AX81" si="257">SUM(AY72:AZ72)</f>
        <v>505</v>
      </c>
      <c r="AY72" s="128">
        <v>243</v>
      </c>
      <c r="AZ72" s="128">
        <v>262</v>
      </c>
      <c r="BA72" s="128">
        <f t="shared" ref="BA72:BA81" si="258">SUM(BB72:BC72)</f>
        <v>470</v>
      </c>
      <c r="BB72" s="128">
        <v>231</v>
      </c>
      <c r="BC72" s="128">
        <v>239</v>
      </c>
      <c r="BD72" s="128">
        <f t="shared" ref="BD72:BD81" si="259">SUM(BE72:BF72)</f>
        <v>505</v>
      </c>
      <c r="BE72" s="128">
        <v>254</v>
      </c>
      <c r="BF72" s="128">
        <v>251</v>
      </c>
      <c r="BG72" s="128">
        <f t="shared" ref="BG72:BG81" si="260">SUM(BH72:BI72)</f>
        <v>286</v>
      </c>
      <c r="BH72" s="128">
        <v>138</v>
      </c>
      <c r="BI72" s="128">
        <v>148</v>
      </c>
      <c r="BJ72" s="128">
        <f t="shared" ref="BJ72:BJ81" si="261">SUM(BK72:BL72)</f>
        <v>205</v>
      </c>
      <c r="BK72" s="128">
        <v>92</v>
      </c>
      <c r="BL72" s="128">
        <v>113</v>
      </c>
      <c r="BM72" s="128">
        <f t="shared" ref="BM72:BM81" si="262">SUM(BN72:BO72)</f>
        <v>444</v>
      </c>
      <c r="BN72" s="128">
        <v>201</v>
      </c>
      <c r="BO72" s="128">
        <v>243</v>
      </c>
      <c r="BP72" s="128">
        <f t="shared" ref="BP72:BP81" si="263">SUM(BQ72:BR72)</f>
        <v>400</v>
      </c>
      <c r="BQ72" s="128">
        <v>176</v>
      </c>
      <c r="BR72" s="128">
        <v>224</v>
      </c>
      <c r="BS72" s="128">
        <f t="shared" ref="BS72:BS81" si="264">SUM(BT72:BU72)</f>
        <v>633</v>
      </c>
      <c r="BT72" s="128">
        <v>298</v>
      </c>
      <c r="BU72" s="128">
        <v>335</v>
      </c>
      <c r="BV72" s="128">
        <f t="shared" ref="BV72:BV81" si="265">SUM(BW72:BX72)</f>
        <v>303</v>
      </c>
      <c r="BW72" s="128">
        <v>147</v>
      </c>
      <c r="BX72" s="128">
        <v>156</v>
      </c>
      <c r="BY72" s="128">
        <f t="shared" ref="BY72:BY81" si="266">SUM(BZ72:CA72)</f>
        <v>362</v>
      </c>
      <c r="BZ72" s="128">
        <v>168</v>
      </c>
      <c r="CA72" s="128">
        <v>194</v>
      </c>
      <c r="CB72" s="128">
        <f t="shared" ref="CB72:CB81" si="267">SUM(CC72:CD72)</f>
        <v>366</v>
      </c>
      <c r="CC72" s="128">
        <v>177</v>
      </c>
      <c r="CD72" s="128">
        <v>189</v>
      </c>
      <c r="CE72" s="128">
        <f t="shared" ref="CE72:CE81" si="268">SUM(CF72:CG72)</f>
        <v>269</v>
      </c>
      <c r="CF72" s="128">
        <v>135</v>
      </c>
      <c r="CG72" s="128">
        <v>134</v>
      </c>
      <c r="CH72" s="128">
        <f t="shared" ref="CH72:CH81" si="269">SUM(CI72:CJ72)</f>
        <v>362</v>
      </c>
      <c r="CI72" s="128">
        <v>185</v>
      </c>
      <c r="CJ72" s="128">
        <v>177</v>
      </c>
      <c r="CK72" s="128">
        <f t="shared" ref="CK72:CK81" si="270">SUM(CL72:CM72)</f>
        <v>587</v>
      </c>
      <c r="CL72" s="128">
        <v>268</v>
      </c>
      <c r="CM72" s="128">
        <v>319</v>
      </c>
      <c r="CN72" s="128">
        <f t="shared" ref="CN72:CN81" si="271">SUM(CO72:CP72)</f>
        <v>217</v>
      </c>
      <c r="CO72" s="128">
        <v>109</v>
      </c>
      <c r="CP72" s="128">
        <v>108</v>
      </c>
      <c r="CQ72" s="128">
        <f t="shared" ref="CQ72:CQ81" si="272">SUM(CR72:CS72)</f>
        <v>530</v>
      </c>
      <c r="CR72" s="128">
        <v>275</v>
      </c>
      <c r="CS72" s="128">
        <v>255</v>
      </c>
      <c r="CT72" s="128">
        <f t="shared" ref="CT72:CT81" si="273">SUM(CU72:CV72)</f>
        <v>471</v>
      </c>
      <c r="CU72" s="128">
        <v>242</v>
      </c>
      <c r="CV72" s="128">
        <v>229</v>
      </c>
      <c r="CW72" s="128">
        <f t="shared" ref="CW72:CW81" si="274">SUM(CX72:CY72)</f>
        <v>343</v>
      </c>
      <c r="CX72" s="128">
        <v>159</v>
      </c>
      <c r="CY72" s="128">
        <v>184</v>
      </c>
      <c r="CZ72" s="128">
        <f t="shared" ref="CZ72:CZ81" si="275">SUM(DA72:DB72)</f>
        <v>532</v>
      </c>
      <c r="DA72" s="128">
        <v>269</v>
      </c>
      <c r="DB72" s="135">
        <v>263</v>
      </c>
    </row>
    <row r="73" spans="1:106" s="134" customFormat="1" ht="15" customHeight="1" x14ac:dyDescent="0.15">
      <c r="A73" s="125" t="s">
        <v>172</v>
      </c>
      <c r="B73" s="126">
        <f t="shared" si="238"/>
        <v>11399</v>
      </c>
      <c r="C73" s="126">
        <f t="shared" si="238"/>
        <v>5458</v>
      </c>
      <c r="D73" s="126">
        <f t="shared" si="238"/>
        <v>5941</v>
      </c>
      <c r="E73" s="127">
        <f t="shared" si="243"/>
        <v>3367</v>
      </c>
      <c r="F73" s="127">
        <f t="shared" si="239"/>
        <v>1641</v>
      </c>
      <c r="G73" s="127">
        <f t="shared" si="239"/>
        <v>1726</v>
      </c>
      <c r="H73" s="127">
        <f t="shared" si="240"/>
        <v>4458</v>
      </c>
      <c r="I73" s="127">
        <f t="shared" si="241"/>
        <v>2079</v>
      </c>
      <c r="J73" s="127">
        <f t="shared" si="241"/>
        <v>2379</v>
      </c>
      <c r="K73" s="127">
        <f t="shared" si="244"/>
        <v>3574</v>
      </c>
      <c r="L73" s="127">
        <f t="shared" si="242"/>
        <v>1738</v>
      </c>
      <c r="M73" s="127">
        <f t="shared" si="242"/>
        <v>1836</v>
      </c>
      <c r="N73" s="128">
        <f t="shared" si="245"/>
        <v>389</v>
      </c>
      <c r="O73" s="128">
        <v>192</v>
      </c>
      <c r="P73" s="128">
        <v>197</v>
      </c>
      <c r="Q73" s="128">
        <f t="shared" si="246"/>
        <v>387</v>
      </c>
      <c r="R73" s="128">
        <v>173</v>
      </c>
      <c r="S73" s="128">
        <v>214</v>
      </c>
      <c r="T73" s="128">
        <f t="shared" si="247"/>
        <v>323</v>
      </c>
      <c r="U73" s="128">
        <v>155</v>
      </c>
      <c r="V73" s="128">
        <v>168</v>
      </c>
      <c r="W73" s="128">
        <f t="shared" si="248"/>
        <v>317</v>
      </c>
      <c r="X73" s="128">
        <v>146</v>
      </c>
      <c r="Y73" s="128">
        <v>171</v>
      </c>
      <c r="Z73" s="128">
        <f t="shared" si="249"/>
        <v>186</v>
      </c>
      <c r="AA73" s="128">
        <v>90</v>
      </c>
      <c r="AB73" s="128">
        <v>96</v>
      </c>
      <c r="AC73" s="128">
        <f t="shared" si="250"/>
        <v>191</v>
      </c>
      <c r="AD73" s="128">
        <v>108</v>
      </c>
      <c r="AE73" s="128">
        <v>83</v>
      </c>
      <c r="AF73" s="128">
        <f t="shared" si="251"/>
        <v>289</v>
      </c>
      <c r="AG73" s="129">
        <v>165</v>
      </c>
      <c r="AH73" s="130">
        <v>124</v>
      </c>
      <c r="AI73" s="128">
        <f t="shared" si="252"/>
        <v>324</v>
      </c>
      <c r="AJ73" s="128">
        <v>162</v>
      </c>
      <c r="AK73" s="128">
        <v>162</v>
      </c>
      <c r="AL73" s="128">
        <f t="shared" si="253"/>
        <v>395</v>
      </c>
      <c r="AM73" s="128">
        <v>188</v>
      </c>
      <c r="AN73" s="128">
        <v>207</v>
      </c>
      <c r="AO73" s="128">
        <f t="shared" si="254"/>
        <v>349</v>
      </c>
      <c r="AP73" s="128">
        <v>162</v>
      </c>
      <c r="AQ73" s="128">
        <v>187</v>
      </c>
      <c r="AR73" s="128">
        <f t="shared" si="255"/>
        <v>217</v>
      </c>
      <c r="AS73" s="128">
        <v>100</v>
      </c>
      <c r="AT73" s="128">
        <v>117</v>
      </c>
      <c r="AU73" s="128">
        <f t="shared" si="256"/>
        <v>465</v>
      </c>
      <c r="AV73" s="128">
        <v>226</v>
      </c>
      <c r="AW73" s="128">
        <v>239</v>
      </c>
      <c r="AX73" s="128">
        <f t="shared" si="257"/>
        <v>452</v>
      </c>
      <c r="AY73" s="128">
        <v>212</v>
      </c>
      <c r="AZ73" s="128">
        <v>240</v>
      </c>
      <c r="BA73" s="128">
        <f t="shared" si="258"/>
        <v>391</v>
      </c>
      <c r="BB73" s="128">
        <v>191</v>
      </c>
      <c r="BC73" s="128">
        <v>200</v>
      </c>
      <c r="BD73" s="128">
        <f t="shared" si="259"/>
        <v>490</v>
      </c>
      <c r="BE73" s="128">
        <v>220</v>
      </c>
      <c r="BF73" s="128">
        <v>270</v>
      </c>
      <c r="BG73" s="128">
        <f t="shared" si="260"/>
        <v>261</v>
      </c>
      <c r="BH73" s="128">
        <v>117</v>
      </c>
      <c r="BI73" s="128">
        <v>144</v>
      </c>
      <c r="BJ73" s="128">
        <f t="shared" si="261"/>
        <v>202</v>
      </c>
      <c r="BK73" s="128">
        <v>105</v>
      </c>
      <c r="BL73" s="128">
        <v>97</v>
      </c>
      <c r="BM73" s="128">
        <f t="shared" si="262"/>
        <v>482</v>
      </c>
      <c r="BN73" s="128">
        <v>205</v>
      </c>
      <c r="BO73" s="128">
        <v>277</v>
      </c>
      <c r="BP73" s="128">
        <f t="shared" si="263"/>
        <v>373</v>
      </c>
      <c r="BQ73" s="128">
        <v>181</v>
      </c>
      <c r="BR73" s="128">
        <v>192</v>
      </c>
      <c r="BS73" s="128">
        <f t="shared" si="264"/>
        <v>650</v>
      </c>
      <c r="BT73" s="128">
        <v>301</v>
      </c>
      <c r="BU73" s="128">
        <v>349</v>
      </c>
      <c r="BV73" s="128">
        <f t="shared" si="265"/>
        <v>294</v>
      </c>
      <c r="BW73" s="128">
        <v>138</v>
      </c>
      <c r="BX73" s="128">
        <v>156</v>
      </c>
      <c r="BY73" s="128">
        <f t="shared" si="266"/>
        <v>398</v>
      </c>
      <c r="BZ73" s="128">
        <v>183</v>
      </c>
      <c r="CA73" s="128">
        <v>215</v>
      </c>
      <c r="CB73" s="128">
        <f t="shared" si="267"/>
        <v>333</v>
      </c>
      <c r="CC73" s="128">
        <v>172</v>
      </c>
      <c r="CD73" s="128">
        <v>161</v>
      </c>
      <c r="CE73" s="128">
        <f t="shared" si="268"/>
        <v>292</v>
      </c>
      <c r="CF73" s="128">
        <v>139</v>
      </c>
      <c r="CG73" s="128">
        <v>153</v>
      </c>
      <c r="CH73" s="128">
        <f t="shared" si="269"/>
        <v>358</v>
      </c>
      <c r="CI73" s="128">
        <v>180</v>
      </c>
      <c r="CJ73" s="128">
        <v>178</v>
      </c>
      <c r="CK73" s="128">
        <f t="shared" si="270"/>
        <v>543</v>
      </c>
      <c r="CL73" s="128">
        <v>261</v>
      </c>
      <c r="CM73" s="128">
        <v>282</v>
      </c>
      <c r="CN73" s="128">
        <f t="shared" si="271"/>
        <v>201</v>
      </c>
      <c r="CO73" s="128">
        <v>99</v>
      </c>
      <c r="CP73" s="128">
        <v>102</v>
      </c>
      <c r="CQ73" s="128">
        <f t="shared" si="272"/>
        <v>503</v>
      </c>
      <c r="CR73" s="128">
        <v>246</v>
      </c>
      <c r="CS73" s="128">
        <v>257</v>
      </c>
      <c r="CT73" s="128">
        <f t="shared" si="273"/>
        <v>429</v>
      </c>
      <c r="CU73" s="128">
        <v>217</v>
      </c>
      <c r="CV73" s="128">
        <v>212</v>
      </c>
      <c r="CW73" s="128">
        <f t="shared" si="274"/>
        <v>340</v>
      </c>
      <c r="CX73" s="128">
        <v>156</v>
      </c>
      <c r="CY73" s="128">
        <v>184</v>
      </c>
      <c r="CZ73" s="128">
        <f t="shared" si="275"/>
        <v>575</v>
      </c>
      <c r="DA73" s="128">
        <v>268</v>
      </c>
      <c r="DB73" s="135">
        <v>307</v>
      </c>
    </row>
    <row r="74" spans="1:106" s="134" customFormat="1" ht="15" customHeight="1" x14ac:dyDescent="0.15">
      <c r="A74" s="125" t="s">
        <v>173</v>
      </c>
      <c r="B74" s="126">
        <f t="shared" si="238"/>
        <v>10361</v>
      </c>
      <c r="C74" s="126">
        <f t="shared" si="238"/>
        <v>4927</v>
      </c>
      <c r="D74" s="126">
        <f t="shared" si="238"/>
        <v>5434</v>
      </c>
      <c r="E74" s="127">
        <f t="shared" si="243"/>
        <v>3084</v>
      </c>
      <c r="F74" s="127">
        <f t="shared" si="239"/>
        <v>1556</v>
      </c>
      <c r="G74" s="127">
        <f t="shared" si="239"/>
        <v>1528</v>
      </c>
      <c r="H74" s="127">
        <f t="shared" si="240"/>
        <v>4039</v>
      </c>
      <c r="I74" s="127">
        <f t="shared" si="241"/>
        <v>1911</v>
      </c>
      <c r="J74" s="127">
        <f t="shared" si="241"/>
        <v>2128</v>
      </c>
      <c r="K74" s="127">
        <f t="shared" si="244"/>
        <v>3238</v>
      </c>
      <c r="L74" s="127">
        <f t="shared" si="242"/>
        <v>1460</v>
      </c>
      <c r="M74" s="127">
        <f t="shared" si="242"/>
        <v>1778</v>
      </c>
      <c r="N74" s="128">
        <f t="shared" si="245"/>
        <v>384</v>
      </c>
      <c r="O74" s="128">
        <v>209</v>
      </c>
      <c r="P74" s="128">
        <v>175</v>
      </c>
      <c r="Q74" s="128">
        <f t="shared" si="246"/>
        <v>353</v>
      </c>
      <c r="R74" s="128">
        <v>186</v>
      </c>
      <c r="S74" s="128">
        <v>167</v>
      </c>
      <c r="T74" s="128">
        <f t="shared" si="247"/>
        <v>277</v>
      </c>
      <c r="U74" s="128">
        <v>148</v>
      </c>
      <c r="V74" s="128">
        <v>129</v>
      </c>
      <c r="W74" s="128">
        <f t="shared" si="248"/>
        <v>283</v>
      </c>
      <c r="X74" s="128">
        <v>139</v>
      </c>
      <c r="Y74" s="128">
        <v>144</v>
      </c>
      <c r="Z74" s="128">
        <f t="shared" si="249"/>
        <v>184</v>
      </c>
      <c r="AA74" s="128">
        <v>92</v>
      </c>
      <c r="AB74" s="128">
        <v>92</v>
      </c>
      <c r="AC74" s="128">
        <f t="shared" si="250"/>
        <v>166</v>
      </c>
      <c r="AD74" s="128">
        <v>79</v>
      </c>
      <c r="AE74" s="128">
        <v>87</v>
      </c>
      <c r="AF74" s="128">
        <f t="shared" si="251"/>
        <v>260</v>
      </c>
      <c r="AG74" s="129">
        <v>129</v>
      </c>
      <c r="AH74" s="130">
        <v>131</v>
      </c>
      <c r="AI74" s="128">
        <f t="shared" si="252"/>
        <v>298</v>
      </c>
      <c r="AJ74" s="128">
        <v>150</v>
      </c>
      <c r="AK74" s="128">
        <v>148</v>
      </c>
      <c r="AL74" s="128">
        <f t="shared" si="253"/>
        <v>384</v>
      </c>
      <c r="AM74" s="128">
        <v>176</v>
      </c>
      <c r="AN74" s="128">
        <v>208</v>
      </c>
      <c r="AO74" s="128">
        <f t="shared" si="254"/>
        <v>307</v>
      </c>
      <c r="AP74" s="128">
        <v>147</v>
      </c>
      <c r="AQ74" s="128">
        <v>160</v>
      </c>
      <c r="AR74" s="128">
        <f t="shared" si="255"/>
        <v>188</v>
      </c>
      <c r="AS74" s="128">
        <v>101</v>
      </c>
      <c r="AT74" s="128">
        <v>87</v>
      </c>
      <c r="AU74" s="128">
        <f t="shared" si="256"/>
        <v>389</v>
      </c>
      <c r="AV74" s="128">
        <v>196</v>
      </c>
      <c r="AW74" s="128">
        <v>193</v>
      </c>
      <c r="AX74" s="128">
        <f t="shared" si="257"/>
        <v>444</v>
      </c>
      <c r="AY74" s="128">
        <v>223</v>
      </c>
      <c r="AZ74" s="128">
        <v>221</v>
      </c>
      <c r="BA74" s="128">
        <f t="shared" si="258"/>
        <v>355</v>
      </c>
      <c r="BB74" s="128">
        <v>180</v>
      </c>
      <c r="BC74" s="128">
        <v>175</v>
      </c>
      <c r="BD74" s="128">
        <f t="shared" si="259"/>
        <v>470</v>
      </c>
      <c r="BE74" s="128">
        <v>207</v>
      </c>
      <c r="BF74" s="128">
        <v>263</v>
      </c>
      <c r="BG74" s="128">
        <f t="shared" si="260"/>
        <v>238</v>
      </c>
      <c r="BH74" s="128">
        <v>133</v>
      </c>
      <c r="BI74" s="128">
        <v>105</v>
      </c>
      <c r="BJ74" s="128">
        <f t="shared" si="261"/>
        <v>178</v>
      </c>
      <c r="BK74" s="128">
        <v>91</v>
      </c>
      <c r="BL74" s="128">
        <v>87</v>
      </c>
      <c r="BM74" s="128">
        <f t="shared" si="262"/>
        <v>423</v>
      </c>
      <c r="BN74" s="128">
        <v>198</v>
      </c>
      <c r="BO74" s="128">
        <v>225</v>
      </c>
      <c r="BP74" s="128">
        <f t="shared" si="263"/>
        <v>392</v>
      </c>
      <c r="BQ74" s="128">
        <v>169</v>
      </c>
      <c r="BR74" s="128">
        <v>223</v>
      </c>
      <c r="BS74" s="128">
        <f t="shared" si="264"/>
        <v>574</v>
      </c>
      <c r="BT74" s="128">
        <v>253</v>
      </c>
      <c r="BU74" s="128">
        <v>321</v>
      </c>
      <c r="BV74" s="128">
        <f t="shared" si="265"/>
        <v>272</v>
      </c>
      <c r="BW74" s="128">
        <v>122</v>
      </c>
      <c r="BX74" s="128">
        <v>150</v>
      </c>
      <c r="BY74" s="128">
        <f t="shared" si="266"/>
        <v>304</v>
      </c>
      <c r="BZ74" s="128">
        <v>139</v>
      </c>
      <c r="CA74" s="128">
        <v>165</v>
      </c>
      <c r="CB74" s="128">
        <f t="shared" si="267"/>
        <v>303</v>
      </c>
      <c r="CC74" s="128">
        <v>159</v>
      </c>
      <c r="CD74" s="128">
        <v>144</v>
      </c>
      <c r="CE74" s="128">
        <f t="shared" si="268"/>
        <v>233</v>
      </c>
      <c r="CF74" s="128">
        <v>105</v>
      </c>
      <c r="CG74" s="128">
        <v>128</v>
      </c>
      <c r="CH74" s="128">
        <f t="shared" si="269"/>
        <v>311</v>
      </c>
      <c r="CI74" s="128">
        <v>138</v>
      </c>
      <c r="CJ74" s="128">
        <v>173</v>
      </c>
      <c r="CK74" s="128">
        <f t="shared" si="270"/>
        <v>544</v>
      </c>
      <c r="CL74" s="128">
        <v>254</v>
      </c>
      <c r="CM74" s="128">
        <v>290</v>
      </c>
      <c r="CN74" s="128">
        <f t="shared" si="271"/>
        <v>182</v>
      </c>
      <c r="CO74" s="128">
        <v>83</v>
      </c>
      <c r="CP74" s="128">
        <v>99</v>
      </c>
      <c r="CQ74" s="128">
        <f t="shared" si="272"/>
        <v>453</v>
      </c>
      <c r="CR74" s="128">
        <v>211</v>
      </c>
      <c r="CS74" s="128">
        <v>242</v>
      </c>
      <c r="CT74" s="128">
        <f t="shared" si="273"/>
        <v>410</v>
      </c>
      <c r="CU74" s="128">
        <v>167</v>
      </c>
      <c r="CV74" s="128">
        <v>243</v>
      </c>
      <c r="CW74" s="128">
        <f t="shared" si="274"/>
        <v>294</v>
      </c>
      <c r="CX74" s="128">
        <v>123</v>
      </c>
      <c r="CY74" s="128">
        <v>171</v>
      </c>
      <c r="CZ74" s="128">
        <f t="shared" si="275"/>
        <v>508</v>
      </c>
      <c r="DA74" s="128">
        <v>220</v>
      </c>
      <c r="DB74" s="135">
        <v>288</v>
      </c>
    </row>
    <row r="75" spans="1:106" s="134" customFormat="1" ht="15" customHeight="1" x14ac:dyDescent="0.15">
      <c r="A75" s="125" t="s">
        <v>174</v>
      </c>
      <c r="B75" s="126">
        <f t="shared" si="238"/>
        <v>10979</v>
      </c>
      <c r="C75" s="126">
        <f t="shared" si="238"/>
        <v>5164</v>
      </c>
      <c r="D75" s="126">
        <f t="shared" si="238"/>
        <v>5815</v>
      </c>
      <c r="E75" s="127">
        <f t="shared" si="243"/>
        <v>3186</v>
      </c>
      <c r="F75" s="127">
        <f t="shared" si="239"/>
        <v>1598</v>
      </c>
      <c r="G75" s="127">
        <f t="shared" si="239"/>
        <v>1588</v>
      </c>
      <c r="H75" s="127">
        <f t="shared" si="240"/>
        <v>4269</v>
      </c>
      <c r="I75" s="127">
        <f t="shared" si="241"/>
        <v>1986</v>
      </c>
      <c r="J75" s="127">
        <f t="shared" si="241"/>
        <v>2283</v>
      </c>
      <c r="K75" s="127">
        <f t="shared" si="244"/>
        <v>3524</v>
      </c>
      <c r="L75" s="127">
        <f t="shared" si="242"/>
        <v>1580</v>
      </c>
      <c r="M75" s="127">
        <f t="shared" si="242"/>
        <v>1944</v>
      </c>
      <c r="N75" s="128">
        <f t="shared" si="245"/>
        <v>364</v>
      </c>
      <c r="O75" s="128">
        <v>177</v>
      </c>
      <c r="P75" s="128">
        <v>187</v>
      </c>
      <c r="Q75" s="128">
        <f t="shared" si="246"/>
        <v>378</v>
      </c>
      <c r="R75" s="128">
        <v>182</v>
      </c>
      <c r="S75" s="128">
        <v>196</v>
      </c>
      <c r="T75" s="128">
        <f t="shared" si="247"/>
        <v>294</v>
      </c>
      <c r="U75" s="128">
        <v>137</v>
      </c>
      <c r="V75" s="128">
        <v>157</v>
      </c>
      <c r="W75" s="128">
        <f t="shared" si="248"/>
        <v>277</v>
      </c>
      <c r="X75" s="128">
        <v>136</v>
      </c>
      <c r="Y75" s="128">
        <v>141</v>
      </c>
      <c r="Z75" s="128">
        <f t="shared" si="249"/>
        <v>154</v>
      </c>
      <c r="AA75" s="128">
        <v>85</v>
      </c>
      <c r="AB75" s="128">
        <v>69</v>
      </c>
      <c r="AC75" s="128">
        <f t="shared" si="250"/>
        <v>206</v>
      </c>
      <c r="AD75" s="128">
        <v>111</v>
      </c>
      <c r="AE75" s="128">
        <v>95</v>
      </c>
      <c r="AF75" s="128">
        <f t="shared" si="251"/>
        <v>255</v>
      </c>
      <c r="AG75" s="129">
        <v>125</v>
      </c>
      <c r="AH75" s="130">
        <v>130</v>
      </c>
      <c r="AI75" s="128">
        <f t="shared" si="252"/>
        <v>315</v>
      </c>
      <c r="AJ75" s="128">
        <v>158</v>
      </c>
      <c r="AK75" s="128">
        <v>157</v>
      </c>
      <c r="AL75" s="128">
        <f t="shared" si="253"/>
        <v>402</v>
      </c>
      <c r="AM75" s="128">
        <v>204</v>
      </c>
      <c r="AN75" s="128">
        <v>198</v>
      </c>
      <c r="AO75" s="128">
        <f t="shared" si="254"/>
        <v>344</v>
      </c>
      <c r="AP75" s="128">
        <v>177</v>
      </c>
      <c r="AQ75" s="128">
        <v>167</v>
      </c>
      <c r="AR75" s="128">
        <f t="shared" si="255"/>
        <v>197</v>
      </c>
      <c r="AS75" s="128">
        <v>106</v>
      </c>
      <c r="AT75" s="128">
        <v>91</v>
      </c>
      <c r="AU75" s="128">
        <f t="shared" si="256"/>
        <v>421</v>
      </c>
      <c r="AV75" s="128">
        <v>206</v>
      </c>
      <c r="AW75" s="128">
        <v>215</v>
      </c>
      <c r="AX75" s="128">
        <f t="shared" si="257"/>
        <v>434</v>
      </c>
      <c r="AY75" s="128">
        <v>227</v>
      </c>
      <c r="AZ75" s="128">
        <v>207</v>
      </c>
      <c r="BA75" s="128">
        <f t="shared" si="258"/>
        <v>387</v>
      </c>
      <c r="BB75" s="128">
        <v>196</v>
      </c>
      <c r="BC75" s="128">
        <v>191</v>
      </c>
      <c r="BD75" s="128">
        <f t="shared" si="259"/>
        <v>499</v>
      </c>
      <c r="BE75" s="128">
        <v>231</v>
      </c>
      <c r="BF75" s="128">
        <v>268</v>
      </c>
      <c r="BG75" s="128">
        <f t="shared" si="260"/>
        <v>310</v>
      </c>
      <c r="BH75" s="128">
        <v>136</v>
      </c>
      <c r="BI75" s="128">
        <v>174</v>
      </c>
      <c r="BJ75" s="128">
        <f t="shared" si="261"/>
        <v>188</v>
      </c>
      <c r="BK75" s="128">
        <v>84</v>
      </c>
      <c r="BL75" s="128">
        <v>104</v>
      </c>
      <c r="BM75" s="128">
        <f t="shared" si="262"/>
        <v>415</v>
      </c>
      <c r="BN75" s="128">
        <v>184</v>
      </c>
      <c r="BO75" s="128">
        <v>231</v>
      </c>
      <c r="BP75" s="128">
        <f t="shared" si="263"/>
        <v>387</v>
      </c>
      <c r="BQ75" s="128">
        <v>177</v>
      </c>
      <c r="BR75" s="128">
        <v>210</v>
      </c>
      <c r="BS75" s="128">
        <f t="shared" si="264"/>
        <v>586</v>
      </c>
      <c r="BT75" s="128">
        <v>254</v>
      </c>
      <c r="BU75" s="128">
        <v>332</v>
      </c>
      <c r="BV75" s="128">
        <f t="shared" si="265"/>
        <v>278</v>
      </c>
      <c r="BW75" s="128">
        <v>122</v>
      </c>
      <c r="BX75" s="128">
        <v>156</v>
      </c>
      <c r="BY75" s="128">
        <f t="shared" si="266"/>
        <v>364</v>
      </c>
      <c r="BZ75" s="128">
        <v>169</v>
      </c>
      <c r="CA75" s="128">
        <v>195</v>
      </c>
      <c r="CB75" s="128">
        <f t="shared" si="267"/>
        <v>339</v>
      </c>
      <c r="CC75" s="128">
        <v>155</v>
      </c>
      <c r="CD75" s="128">
        <v>184</v>
      </c>
      <c r="CE75" s="128">
        <f t="shared" si="268"/>
        <v>273</v>
      </c>
      <c r="CF75" s="128">
        <v>127</v>
      </c>
      <c r="CG75" s="128">
        <v>146</v>
      </c>
      <c r="CH75" s="128">
        <f t="shared" si="269"/>
        <v>389</v>
      </c>
      <c r="CI75" s="128">
        <v>162</v>
      </c>
      <c r="CJ75" s="128">
        <v>227</v>
      </c>
      <c r="CK75" s="128">
        <f t="shared" si="270"/>
        <v>537</v>
      </c>
      <c r="CL75" s="128">
        <v>238</v>
      </c>
      <c r="CM75" s="128">
        <v>299</v>
      </c>
      <c r="CN75" s="128">
        <f t="shared" si="271"/>
        <v>174</v>
      </c>
      <c r="CO75" s="128">
        <v>85</v>
      </c>
      <c r="CP75" s="128">
        <v>89</v>
      </c>
      <c r="CQ75" s="128">
        <f t="shared" si="272"/>
        <v>473</v>
      </c>
      <c r="CR75" s="128">
        <v>234</v>
      </c>
      <c r="CS75" s="128">
        <v>239</v>
      </c>
      <c r="CT75" s="128">
        <f t="shared" si="273"/>
        <v>430</v>
      </c>
      <c r="CU75" s="128">
        <v>172</v>
      </c>
      <c r="CV75" s="128">
        <v>258</v>
      </c>
      <c r="CW75" s="128">
        <f t="shared" si="274"/>
        <v>341</v>
      </c>
      <c r="CX75" s="128">
        <v>147</v>
      </c>
      <c r="CY75" s="128">
        <v>194</v>
      </c>
      <c r="CZ75" s="128">
        <f t="shared" si="275"/>
        <v>568</v>
      </c>
      <c r="DA75" s="128">
        <v>260</v>
      </c>
      <c r="DB75" s="135">
        <v>308</v>
      </c>
    </row>
    <row r="76" spans="1:106" s="134" customFormat="1" ht="15" customHeight="1" x14ac:dyDescent="0.15">
      <c r="A76" s="152" t="s">
        <v>14</v>
      </c>
      <c r="B76" s="153">
        <f>SUM(B77:B122)</f>
        <v>133817</v>
      </c>
      <c r="C76" s="153">
        <f t="shared" ref="C76:BN76" si="276">SUM(C77:C122)</f>
        <v>59122</v>
      </c>
      <c r="D76" s="153">
        <f t="shared" si="276"/>
        <v>74695</v>
      </c>
      <c r="E76" s="153">
        <f t="shared" si="276"/>
        <v>35172</v>
      </c>
      <c r="F76" s="153">
        <f t="shared" si="276"/>
        <v>15520</v>
      </c>
      <c r="G76" s="153">
        <f t="shared" si="276"/>
        <v>19652</v>
      </c>
      <c r="H76" s="153">
        <f t="shared" si="276"/>
        <v>52782</v>
      </c>
      <c r="I76" s="153">
        <f t="shared" si="276"/>
        <v>23212</v>
      </c>
      <c r="J76" s="153">
        <f t="shared" si="276"/>
        <v>29570</v>
      </c>
      <c r="K76" s="153">
        <f t="shared" si="276"/>
        <v>45863</v>
      </c>
      <c r="L76" s="153">
        <f t="shared" si="276"/>
        <v>20390</v>
      </c>
      <c r="M76" s="153">
        <f t="shared" si="276"/>
        <v>25473</v>
      </c>
      <c r="N76" s="153">
        <f t="shared" si="276"/>
        <v>4170</v>
      </c>
      <c r="O76" s="153">
        <f t="shared" si="276"/>
        <v>1742</v>
      </c>
      <c r="P76" s="153">
        <f t="shared" si="276"/>
        <v>2428</v>
      </c>
      <c r="Q76" s="153">
        <f t="shared" si="276"/>
        <v>3976</v>
      </c>
      <c r="R76" s="153">
        <f t="shared" si="276"/>
        <v>1868</v>
      </c>
      <c r="S76" s="153">
        <f t="shared" si="276"/>
        <v>2108</v>
      </c>
      <c r="T76" s="153">
        <f t="shared" si="276"/>
        <v>3447</v>
      </c>
      <c r="U76" s="153">
        <f t="shared" si="276"/>
        <v>1408</v>
      </c>
      <c r="V76" s="153">
        <f t="shared" si="276"/>
        <v>2039</v>
      </c>
      <c r="W76" s="153">
        <f t="shared" si="276"/>
        <v>3301</v>
      </c>
      <c r="X76" s="153">
        <f t="shared" si="276"/>
        <v>1532</v>
      </c>
      <c r="Y76" s="153">
        <f t="shared" si="276"/>
        <v>1769</v>
      </c>
      <c r="Z76" s="153">
        <f t="shared" si="276"/>
        <v>2125</v>
      </c>
      <c r="AA76" s="153">
        <f t="shared" si="276"/>
        <v>984</v>
      </c>
      <c r="AB76" s="153">
        <f t="shared" si="276"/>
        <v>1141</v>
      </c>
      <c r="AC76" s="153">
        <f t="shared" si="276"/>
        <v>2358</v>
      </c>
      <c r="AD76" s="153">
        <f t="shared" si="276"/>
        <v>1054</v>
      </c>
      <c r="AE76" s="153">
        <f t="shared" si="276"/>
        <v>1304</v>
      </c>
      <c r="AF76" s="153">
        <f t="shared" si="276"/>
        <v>2796</v>
      </c>
      <c r="AG76" s="153">
        <f t="shared" si="276"/>
        <v>1281</v>
      </c>
      <c r="AH76" s="153">
        <f t="shared" si="276"/>
        <v>1515</v>
      </c>
      <c r="AI76" s="153">
        <f t="shared" si="276"/>
        <v>3198</v>
      </c>
      <c r="AJ76" s="153">
        <f t="shared" si="276"/>
        <v>1359</v>
      </c>
      <c r="AK76" s="153">
        <f t="shared" si="276"/>
        <v>1839</v>
      </c>
      <c r="AL76" s="153">
        <f t="shared" si="276"/>
        <v>3991</v>
      </c>
      <c r="AM76" s="153">
        <f t="shared" si="276"/>
        <v>1766</v>
      </c>
      <c r="AN76" s="153">
        <f t="shared" si="276"/>
        <v>2225</v>
      </c>
      <c r="AO76" s="153">
        <f t="shared" si="276"/>
        <v>3744</v>
      </c>
      <c r="AP76" s="153">
        <f t="shared" si="276"/>
        <v>1600</v>
      </c>
      <c r="AQ76" s="153">
        <f t="shared" si="276"/>
        <v>2144</v>
      </c>
      <c r="AR76" s="153">
        <f t="shared" si="276"/>
        <v>2066</v>
      </c>
      <c r="AS76" s="153">
        <f t="shared" si="276"/>
        <v>926</v>
      </c>
      <c r="AT76" s="153">
        <f t="shared" si="276"/>
        <v>1140</v>
      </c>
      <c r="AU76" s="153">
        <f t="shared" si="276"/>
        <v>4884</v>
      </c>
      <c r="AV76" s="153">
        <f t="shared" si="276"/>
        <v>2121</v>
      </c>
      <c r="AW76" s="153">
        <f t="shared" si="276"/>
        <v>2763</v>
      </c>
      <c r="AX76" s="153">
        <f t="shared" si="276"/>
        <v>4449</v>
      </c>
      <c r="AY76" s="153">
        <f t="shared" si="276"/>
        <v>1899</v>
      </c>
      <c r="AZ76" s="153">
        <f t="shared" si="276"/>
        <v>2550</v>
      </c>
      <c r="BA76" s="153">
        <f t="shared" si="276"/>
        <v>3745</v>
      </c>
      <c r="BB76" s="153">
        <f t="shared" si="276"/>
        <v>1659</v>
      </c>
      <c r="BC76" s="153">
        <f t="shared" si="276"/>
        <v>2086</v>
      </c>
      <c r="BD76" s="153">
        <f t="shared" si="276"/>
        <v>6173</v>
      </c>
      <c r="BE76" s="153">
        <f t="shared" si="276"/>
        <v>2763</v>
      </c>
      <c r="BF76" s="153">
        <f t="shared" si="276"/>
        <v>3410</v>
      </c>
      <c r="BG76" s="153">
        <f t="shared" si="276"/>
        <v>3010</v>
      </c>
      <c r="BH76" s="153">
        <f t="shared" si="276"/>
        <v>1351</v>
      </c>
      <c r="BI76" s="153">
        <f t="shared" si="276"/>
        <v>1659</v>
      </c>
      <c r="BJ76" s="153">
        <f t="shared" si="276"/>
        <v>1695</v>
      </c>
      <c r="BK76" s="153">
        <f t="shared" si="276"/>
        <v>731</v>
      </c>
      <c r="BL76" s="153">
        <f t="shared" si="276"/>
        <v>964</v>
      </c>
      <c r="BM76" s="153">
        <f t="shared" si="276"/>
        <v>6363</v>
      </c>
      <c r="BN76" s="153">
        <f t="shared" si="276"/>
        <v>2758</v>
      </c>
      <c r="BO76" s="153">
        <f t="shared" ref="BO76:DB76" si="277">SUM(BO77:BO122)</f>
        <v>3605</v>
      </c>
      <c r="BP76" s="153">
        <f t="shared" si="277"/>
        <v>5642</v>
      </c>
      <c r="BQ76" s="153">
        <f t="shared" si="277"/>
        <v>2564</v>
      </c>
      <c r="BR76" s="153">
        <f t="shared" si="277"/>
        <v>3078</v>
      </c>
      <c r="BS76" s="153">
        <f t="shared" si="277"/>
        <v>8117</v>
      </c>
      <c r="BT76" s="153">
        <f t="shared" si="277"/>
        <v>3470</v>
      </c>
      <c r="BU76" s="153">
        <f t="shared" si="277"/>
        <v>4647</v>
      </c>
      <c r="BV76" s="153">
        <f t="shared" si="277"/>
        <v>3167</v>
      </c>
      <c r="BW76" s="153">
        <f t="shared" si="277"/>
        <v>1346</v>
      </c>
      <c r="BX76" s="153">
        <f t="shared" si="277"/>
        <v>1821</v>
      </c>
      <c r="BY76" s="153">
        <f t="shared" si="277"/>
        <v>5537</v>
      </c>
      <c r="BZ76" s="153">
        <f t="shared" si="277"/>
        <v>2550</v>
      </c>
      <c r="CA76" s="153">
        <f t="shared" si="277"/>
        <v>2987</v>
      </c>
      <c r="CB76" s="153">
        <f t="shared" si="277"/>
        <v>4255</v>
      </c>
      <c r="CC76" s="153">
        <f t="shared" si="277"/>
        <v>1772</v>
      </c>
      <c r="CD76" s="153">
        <f t="shared" si="277"/>
        <v>2483</v>
      </c>
      <c r="CE76" s="153">
        <f t="shared" si="277"/>
        <v>3744</v>
      </c>
      <c r="CF76" s="153">
        <f t="shared" si="277"/>
        <v>1519</v>
      </c>
      <c r="CG76" s="153">
        <f t="shared" si="277"/>
        <v>2225</v>
      </c>
      <c r="CH76" s="153">
        <f t="shared" si="277"/>
        <v>5283</v>
      </c>
      <c r="CI76" s="153">
        <f t="shared" si="277"/>
        <v>2375</v>
      </c>
      <c r="CJ76" s="153">
        <f t="shared" si="277"/>
        <v>2908</v>
      </c>
      <c r="CK76" s="153">
        <f t="shared" si="277"/>
        <v>6787</v>
      </c>
      <c r="CL76" s="153">
        <f t="shared" si="277"/>
        <v>2964</v>
      </c>
      <c r="CM76" s="153">
        <f t="shared" si="277"/>
        <v>3823</v>
      </c>
      <c r="CN76" s="153">
        <f t="shared" si="277"/>
        <v>2228</v>
      </c>
      <c r="CO76" s="153">
        <f t="shared" si="277"/>
        <v>1002</v>
      </c>
      <c r="CP76" s="153">
        <f t="shared" si="277"/>
        <v>1226</v>
      </c>
      <c r="CQ76" s="153">
        <f t="shared" si="277"/>
        <v>5058</v>
      </c>
      <c r="CR76" s="153">
        <f t="shared" si="277"/>
        <v>2322</v>
      </c>
      <c r="CS76" s="153">
        <f t="shared" si="277"/>
        <v>2736</v>
      </c>
      <c r="CT76" s="153">
        <f t="shared" si="277"/>
        <v>5751</v>
      </c>
      <c r="CU76" s="153">
        <f t="shared" si="277"/>
        <v>2569</v>
      </c>
      <c r="CV76" s="153">
        <f t="shared" si="277"/>
        <v>3182</v>
      </c>
      <c r="CW76" s="153">
        <f t="shared" si="277"/>
        <v>4828</v>
      </c>
      <c r="CX76" s="153">
        <f t="shared" si="277"/>
        <v>2151</v>
      </c>
      <c r="CY76" s="153">
        <f t="shared" si="277"/>
        <v>2677</v>
      </c>
      <c r="CZ76" s="153">
        <f t="shared" si="277"/>
        <v>7929</v>
      </c>
      <c r="DA76" s="153">
        <f t="shared" si="277"/>
        <v>3716</v>
      </c>
      <c r="DB76" s="154">
        <f t="shared" si="277"/>
        <v>4213</v>
      </c>
    </row>
    <row r="77" spans="1:106" s="134" customFormat="1" ht="15" customHeight="1" x14ac:dyDescent="0.15">
      <c r="A77" s="125" t="s">
        <v>175</v>
      </c>
      <c r="B77" s="126">
        <f t="shared" si="238"/>
        <v>9463</v>
      </c>
      <c r="C77" s="126">
        <f t="shared" si="238"/>
        <v>4357</v>
      </c>
      <c r="D77" s="126">
        <f t="shared" si="238"/>
        <v>5106</v>
      </c>
      <c r="E77" s="127">
        <f t="shared" si="243"/>
        <v>2680</v>
      </c>
      <c r="F77" s="127">
        <f t="shared" si="239"/>
        <v>1294</v>
      </c>
      <c r="G77" s="127">
        <f t="shared" si="239"/>
        <v>1386</v>
      </c>
      <c r="H77" s="127">
        <f t="shared" si="240"/>
        <v>3713</v>
      </c>
      <c r="I77" s="127">
        <f t="shared" si="241"/>
        <v>1708</v>
      </c>
      <c r="J77" s="127">
        <f t="shared" si="241"/>
        <v>2005</v>
      </c>
      <c r="K77" s="127">
        <f t="shared" si="244"/>
        <v>3070</v>
      </c>
      <c r="L77" s="127">
        <f t="shared" si="242"/>
        <v>1355</v>
      </c>
      <c r="M77" s="127">
        <f t="shared" si="242"/>
        <v>1715</v>
      </c>
      <c r="N77" s="128">
        <f t="shared" si="245"/>
        <v>313</v>
      </c>
      <c r="O77" s="128">
        <v>141</v>
      </c>
      <c r="P77" s="128">
        <v>172</v>
      </c>
      <c r="Q77" s="128">
        <f t="shared" si="246"/>
        <v>298</v>
      </c>
      <c r="R77" s="128">
        <v>161</v>
      </c>
      <c r="S77" s="128">
        <v>137</v>
      </c>
      <c r="T77" s="128">
        <f t="shared" si="247"/>
        <v>252</v>
      </c>
      <c r="U77" s="128">
        <v>110</v>
      </c>
      <c r="V77" s="128">
        <v>142</v>
      </c>
      <c r="W77" s="128">
        <f t="shared" si="248"/>
        <v>232</v>
      </c>
      <c r="X77" s="128">
        <v>104</v>
      </c>
      <c r="Y77" s="128">
        <v>128</v>
      </c>
      <c r="Z77" s="128">
        <f t="shared" si="249"/>
        <v>150</v>
      </c>
      <c r="AA77" s="128">
        <v>69</v>
      </c>
      <c r="AB77" s="128">
        <v>81</v>
      </c>
      <c r="AC77" s="128">
        <f t="shared" si="250"/>
        <v>158</v>
      </c>
      <c r="AD77" s="128">
        <v>87</v>
      </c>
      <c r="AE77" s="128">
        <v>71</v>
      </c>
      <c r="AF77" s="128">
        <f t="shared" si="251"/>
        <v>249</v>
      </c>
      <c r="AG77" s="129">
        <v>134</v>
      </c>
      <c r="AH77" s="130">
        <v>115</v>
      </c>
      <c r="AI77" s="128">
        <f t="shared" si="252"/>
        <v>245</v>
      </c>
      <c r="AJ77" s="128">
        <v>121</v>
      </c>
      <c r="AK77" s="128">
        <v>124</v>
      </c>
      <c r="AL77" s="128">
        <f t="shared" si="253"/>
        <v>320</v>
      </c>
      <c r="AM77" s="128">
        <v>146</v>
      </c>
      <c r="AN77" s="128">
        <v>174</v>
      </c>
      <c r="AO77" s="128">
        <f t="shared" si="254"/>
        <v>273</v>
      </c>
      <c r="AP77" s="128">
        <v>132</v>
      </c>
      <c r="AQ77" s="128">
        <v>141</v>
      </c>
      <c r="AR77" s="128">
        <f t="shared" si="255"/>
        <v>190</v>
      </c>
      <c r="AS77" s="128">
        <v>89</v>
      </c>
      <c r="AT77" s="128">
        <v>101</v>
      </c>
      <c r="AU77" s="128">
        <f t="shared" si="256"/>
        <v>362</v>
      </c>
      <c r="AV77" s="128">
        <v>177</v>
      </c>
      <c r="AW77" s="128">
        <v>185</v>
      </c>
      <c r="AX77" s="128">
        <f t="shared" si="257"/>
        <v>366</v>
      </c>
      <c r="AY77" s="128">
        <v>160</v>
      </c>
      <c r="AZ77" s="128">
        <v>206</v>
      </c>
      <c r="BA77" s="128">
        <f t="shared" si="258"/>
        <v>257</v>
      </c>
      <c r="BB77" s="128">
        <v>123</v>
      </c>
      <c r="BC77" s="128">
        <v>134</v>
      </c>
      <c r="BD77" s="128">
        <f t="shared" si="259"/>
        <v>424</v>
      </c>
      <c r="BE77" s="128">
        <v>186</v>
      </c>
      <c r="BF77" s="128">
        <v>238</v>
      </c>
      <c r="BG77" s="128">
        <f t="shared" si="260"/>
        <v>232</v>
      </c>
      <c r="BH77" s="128">
        <v>115</v>
      </c>
      <c r="BI77" s="128">
        <v>117</v>
      </c>
      <c r="BJ77" s="128">
        <f t="shared" si="261"/>
        <v>140</v>
      </c>
      <c r="BK77" s="128">
        <v>68</v>
      </c>
      <c r="BL77" s="128">
        <v>72</v>
      </c>
      <c r="BM77" s="128">
        <f t="shared" si="262"/>
        <v>388</v>
      </c>
      <c r="BN77" s="128">
        <v>159</v>
      </c>
      <c r="BO77" s="128">
        <v>229</v>
      </c>
      <c r="BP77" s="128">
        <f t="shared" si="263"/>
        <v>386</v>
      </c>
      <c r="BQ77" s="128">
        <v>176</v>
      </c>
      <c r="BR77" s="128">
        <v>210</v>
      </c>
      <c r="BS77" s="128">
        <f t="shared" si="264"/>
        <v>560</v>
      </c>
      <c r="BT77" s="128">
        <v>266</v>
      </c>
      <c r="BU77" s="128">
        <v>294</v>
      </c>
      <c r="BV77" s="128">
        <f t="shared" si="265"/>
        <v>257</v>
      </c>
      <c r="BW77" s="128">
        <v>121</v>
      </c>
      <c r="BX77" s="128">
        <v>136</v>
      </c>
      <c r="BY77" s="128">
        <f t="shared" si="266"/>
        <v>341</v>
      </c>
      <c r="BZ77" s="128">
        <v>157</v>
      </c>
      <c r="CA77" s="128">
        <v>184</v>
      </c>
      <c r="CB77" s="128">
        <f t="shared" si="267"/>
        <v>293</v>
      </c>
      <c r="CC77" s="128">
        <v>125</v>
      </c>
      <c r="CD77" s="128">
        <v>168</v>
      </c>
      <c r="CE77" s="128">
        <f t="shared" si="268"/>
        <v>200</v>
      </c>
      <c r="CF77" s="128">
        <v>96</v>
      </c>
      <c r="CG77" s="128">
        <v>104</v>
      </c>
      <c r="CH77" s="128">
        <f t="shared" si="269"/>
        <v>327</v>
      </c>
      <c r="CI77" s="128">
        <v>138</v>
      </c>
      <c r="CJ77" s="128">
        <v>189</v>
      </c>
      <c r="CK77" s="128">
        <f t="shared" si="270"/>
        <v>461</v>
      </c>
      <c r="CL77" s="128">
        <v>204</v>
      </c>
      <c r="CM77" s="128">
        <v>257</v>
      </c>
      <c r="CN77" s="128">
        <f t="shared" si="271"/>
        <v>163</v>
      </c>
      <c r="CO77" s="128">
        <v>76</v>
      </c>
      <c r="CP77" s="128">
        <v>87</v>
      </c>
      <c r="CQ77" s="128">
        <f t="shared" si="272"/>
        <v>410</v>
      </c>
      <c r="CR77" s="128">
        <v>198</v>
      </c>
      <c r="CS77" s="128">
        <v>212</v>
      </c>
      <c r="CT77" s="128">
        <f t="shared" si="273"/>
        <v>407</v>
      </c>
      <c r="CU77" s="128">
        <v>166</v>
      </c>
      <c r="CV77" s="128">
        <v>241</v>
      </c>
      <c r="CW77" s="128">
        <f t="shared" si="274"/>
        <v>338</v>
      </c>
      <c r="CX77" s="128">
        <v>145</v>
      </c>
      <c r="CY77" s="128">
        <v>193</v>
      </c>
      <c r="CZ77" s="128">
        <f t="shared" si="275"/>
        <v>471</v>
      </c>
      <c r="DA77" s="128">
        <v>207</v>
      </c>
      <c r="DB77" s="135">
        <v>264</v>
      </c>
    </row>
    <row r="78" spans="1:106" s="134" customFormat="1" ht="15" customHeight="1" x14ac:dyDescent="0.15">
      <c r="A78" s="125" t="s">
        <v>176</v>
      </c>
      <c r="B78" s="126">
        <f t="shared" si="238"/>
        <v>8599</v>
      </c>
      <c r="C78" s="126">
        <f t="shared" si="238"/>
        <v>3877</v>
      </c>
      <c r="D78" s="126">
        <f t="shared" si="238"/>
        <v>4722</v>
      </c>
      <c r="E78" s="127">
        <f t="shared" si="243"/>
        <v>2394</v>
      </c>
      <c r="F78" s="127">
        <f t="shared" si="239"/>
        <v>1165</v>
      </c>
      <c r="G78" s="127">
        <f t="shared" si="239"/>
        <v>1229</v>
      </c>
      <c r="H78" s="127">
        <f t="shared" si="240"/>
        <v>3353</v>
      </c>
      <c r="I78" s="127">
        <f t="shared" si="241"/>
        <v>1476</v>
      </c>
      <c r="J78" s="127">
        <f t="shared" si="241"/>
        <v>1877</v>
      </c>
      <c r="K78" s="127">
        <f t="shared" si="244"/>
        <v>2852</v>
      </c>
      <c r="L78" s="127">
        <f t="shared" si="242"/>
        <v>1236</v>
      </c>
      <c r="M78" s="127">
        <f t="shared" si="242"/>
        <v>1616</v>
      </c>
      <c r="N78" s="128">
        <f t="shared" si="245"/>
        <v>258</v>
      </c>
      <c r="O78" s="128">
        <v>113</v>
      </c>
      <c r="P78" s="128">
        <v>145</v>
      </c>
      <c r="Q78" s="128">
        <f t="shared" si="246"/>
        <v>277</v>
      </c>
      <c r="R78" s="128">
        <v>144</v>
      </c>
      <c r="S78" s="128">
        <v>133</v>
      </c>
      <c r="T78" s="128">
        <f t="shared" si="247"/>
        <v>237</v>
      </c>
      <c r="U78" s="128">
        <v>107</v>
      </c>
      <c r="V78" s="128">
        <v>130</v>
      </c>
      <c r="W78" s="128">
        <f t="shared" si="248"/>
        <v>257</v>
      </c>
      <c r="X78" s="128">
        <v>123</v>
      </c>
      <c r="Y78" s="128">
        <v>134</v>
      </c>
      <c r="Z78" s="128">
        <f t="shared" si="249"/>
        <v>149</v>
      </c>
      <c r="AA78" s="128">
        <v>69</v>
      </c>
      <c r="AB78" s="128">
        <v>80</v>
      </c>
      <c r="AC78" s="128">
        <f t="shared" si="250"/>
        <v>156</v>
      </c>
      <c r="AD78" s="128">
        <v>82</v>
      </c>
      <c r="AE78" s="128">
        <v>74</v>
      </c>
      <c r="AF78" s="128">
        <f t="shared" si="251"/>
        <v>212</v>
      </c>
      <c r="AG78" s="129">
        <v>121</v>
      </c>
      <c r="AH78" s="130">
        <v>91</v>
      </c>
      <c r="AI78" s="128">
        <f t="shared" si="252"/>
        <v>209</v>
      </c>
      <c r="AJ78" s="128">
        <v>100</v>
      </c>
      <c r="AK78" s="128">
        <v>109</v>
      </c>
      <c r="AL78" s="128">
        <f t="shared" si="253"/>
        <v>269</v>
      </c>
      <c r="AM78" s="128">
        <v>133</v>
      </c>
      <c r="AN78" s="128">
        <v>136</v>
      </c>
      <c r="AO78" s="128">
        <f t="shared" si="254"/>
        <v>232</v>
      </c>
      <c r="AP78" s="128">
        <v>107</v>
      </c>
      <c r="AQ78" s="128">
        <v>125</v>
      </c>
      <c r="AR78" s="128">
        <f t="shared" si="255"/>
        <v>138</v>
      </c>
      <c r="AS78" s="128">
        <v>66</v>
      </c>
      <c r="AT78" s="128">
        <v>72</v>
      </c>
      <c r="AU78" s="128">
        <f t="shared" si="256"/>
        <v>279</v>
      </c>
      <c r="AV78" s="128">
        <v>127</v>
      </c>
      <c r="AW78" s="128">
        <v>152</v>
      </c>
      <c r="AX78" s="128">
        <f t="shared" si="257"/>
        <v>308</v>
      </c>
      <c r="AY78" s="128">
        <v>153</v>
      </c>
      <c r="AZ78" s="128">
        <v>155</v>
      </c>
      <c r="BA78" s="128">
        <f t="shared" si="258"/>
        <v>281</v>
      </c>
      <c r="BB78" s="128">
        <v>116</v>
      </c>
      <c r="BC78" s="128">
        <v>165</v>
      </c>
      <c r="BD78" s="128">
        <f t="shared" si="259"/>
        <v>370</v>
      </c>
      <c r="BE78" s="128">
        <v>173</v>
      </c>
      <c r="BF78" s="128">
        <v>197</v>
      </c>
      <c r="BG78" s="128">
        <f t="shared" si="260"/>
        <v>227</v>
      </c>
      <c r="BH78" s="128">
        <v>91</v>
      </c>
      <c r="BI78" s="128">
        <v>136</v>
      </c>
      <c r="BJ78" s="128">
        <f t="shared" si="261"/>
        <v>126</v>
      </c>
      <c r="BK78" s="128">
        <v>65</v>
      </c>
      <c r="BL78" s="128">
        <v>61</v>
      </c>
      <c r="BM78" s="128">
        <f t="shared" si="262"/>
        <v>399</v>
      </c>
      <c r="BN78" s="128">
        <v>173</v>
      </c>
      <c r="BO78" s="128">
        <v>226</v>
      </c>
      <c r="BP78" s="128">
        <f t="shared" si="263"/>
        <v>344</v>
      </c>
      <c r="BQ78" s="128">
        <v>154</v>
      </c>
      <c r="BR78" s="128">
        <v>190</v>
      </c>
      <c r="BS78" s="128">
        <f t="shared" si="264"/>
        <v>504</v>
      </c>
      <c r="BT78" s="128">
        <v>206</v>
      </c>
      <c r="BU78" s="128">
        <v>298</v>
      </c>
      <c r="BV78" s="128">
        <f t="shared" si="265"/>
        <v>201</v>
      </c>
      <c r="BW78" s="128">
        <v>94</v>
      </c>
      <c r="BX78" s="128">
        <v>107</v>
      </c>
      <c r="BY78" s="128">
        <f t="shared" si="266"/>
        <v>314</v>
      </c>
      <c r="BZ78" s="128">
        <v>124</v>
      </c>
      <c r="CA78" s="128">
        <v>190</v>
      </c>
      <c r="CB78" s="128">
        <f t="shared" si="267"/>
        <v>269</v>
      </c>
      <c r="CC78" s="128">
        <v>102</v>
      </c>
      <c r="CD78" s="128">
        <v>167</v>
      </c>
      <c r="CE78" s="128">
        <f t="shared" si="268"/>
        <v>209</v>
      </c>
      <c r="CF78" s="128">
        <v>84</v>
      </c>
      <c r="CG78" s="128">
        <v>125</v>
      </c>
      <c r="CH78" s="128">
        <f t="shared" si="269"/>
        <v>300</v>
      </c>
      <c r="CI78" s="128">
        <v>135</v>
      </c>
      <c r="CJ78" s="128">
        <v>165</v>
      </c>
      <c r="CK78" s="128">
        <f t="shared" si="270"/>
        <v>408</v>
      </c>
      <c r="CL78" s="128">
        <v>191</v>
      </c>
      <c r="CM78" s="128">
        <v>217</v>
      </c>
      <c r="CN78" s="128">
        <f t="shared" si="271"/>
        <v>138</v>
      </c>
      <c r="CO78" s="128">
        <v>63</v>
      </c>
      <c r="CP78" s="128">
        <v>75</v>
      </c>
      <c r="CQ78" s="128">
        <f t="shared" si="272"/>
        <v>344</v>
      </c>
      <c r="CR78" s="128">
        <v>170</v>
      </c>
      <c r="CS78" s="128">
        <v>174</v>
      </c>
      <c r="CT78" s="128">
        <f t="shared" si="273"/>
        <v>381</v>
      </c>
      <c r="CU78" s="128">
        <v>172</v>
      </c>
      <c r="CV78" s="128">
        <v>209</v>
      </c>
      <c r="CW78" s="128">
        <f t="shared" si="274"/>
        <v>287</v>
      </c>
      <c r="CX78" s="128">
        <v>121</v>
      </c>
      <c r="CY78" s="128">
        <v>166</v>
      </c>
      <c r="CZ78" s="128">
        <f t="shared" si="275"/>
        <v>516</v>
      </c>
      <c r="DA78" s="128">
        <v>198</v>
      </c>
      <c r="DB78" s="135">
        <v>318</v>
      </c>
    </row>
    <row r="79" spans="1:106" s="133" customFormat="1" ht="15" customHeight="1" x14ac:dyDescent="0.15">
      <c r="A79" s="125" t="s">
        <v>177</v>
      </c>
      <c r="B79" s="126">
        <f t="shared" si="238"/>
        <v>9551</v>
      </c>
      <c r="C79" s="126">
        <f t="shared" si="238"/>
        <v>4372</v>
      </c>
      <c r="D79" s="126">
        <f t="shared" si="238"/>
        <v>5179</v>
      </c>
      <c r="E79" s="127">
        <f t="shared" si="243"/>
        <v>2775</v>
      </c>
      <c r="F79" s="127">
        <f t="shared" si="239"/>
        <v>1368</v>
      </c>
      <c r="G79" s="127">
        <f t="shared" si="239"/>
        <v>1407</v>
      </c>
      <c r="H79" s="127">
        <f t="shared" si="240"/>
        <v>3698</v>
      </c>
      <c r="I79" s="127">
        <f t="shared" si="241"/>
        <v>1649</v>
      </c>
      <c r="J79" s="127">
        <f t="shared" si="241"/>
        <v>2049</v>
      </c>
      <c r="K79" s="127">
        <f t="shared" si="244"/>
        <v>3078</v>
      </c>
      <c r="L79" s="127">
        <f t="shared" si="242"/>
        <v>1355</v>
      </c>
      <c r="M79" s="127">
        <f t="shared" si="242"/>
        <v>1723</v>
      </c>
      <c r="N79" s="128">
        <f t="shared" si="245"/>
        <v>317</v>
      </c>
      <c r="O79" s="128">
        <v>147</v>
      </c>
      <c r="P79" s="128">
        <v>170</v>
      </c>
      <c r="Q79" s="128">
        <f t="shared" si="246"/>
        <v>330</v>
      </c>
      <c r="R79" s="128">
        <v>181</v>
      </c>
      <c r="S79" s="128">
        <v>149</v>
      </c>
      <c r="T79" s="128">
        <f t="shared" si="247"/>
        <v>252</v>
      </c>
      <c r="U79" s="128">
        <v>121</v>
      </c>
      <c r="V79" s="128">
        <v>131</v>
      </c>
      <c r="W79" s="128">
        <f t="shared" si="248"/>
        <v>275</v>
      </c>
      <c r="X79" s="128">
        <v>134</v>
      </c>
      <c r="Y79" s="128">
        <v>141</v>
      </c>
      <c r="Z79" s="128">
        <f t="shared" si="249"/>
        <v>159</v>
      </c>
      <c r="AA79" s="128">
        <v>89</v>
      </c>
      <c r="AB79" s="128">
        <v>70</v>
      </c>
      <c r="AC79" s="128">
        <f t="shared" si="250"/>
        <v>190</v>
      </c>
      <c r="AD79" s="128">
        <v>106</v>
      </c>
      <c r="AE79" s="128">
        <v>84</v>
      </c>
      <c r="AF79" s="128">
        <f t="shared" si="251"/>
        <v>207</v>
      </c>
      <c r="AG79" s="129">
        <v>113</v>
      </c>
      <c r="AH79" s="130">
        <v>94</v>
      </c>
      <c r="AI79" s="128">
        <f t="shared" si="252"/>
        <v>243</v>
      </c>
      <c r="AJ79" s="128">
        <v>98</v>
      </c>
      <c r="AK79" s="128">
        <v>145</v>
      </c>
      <c r="AL79" s="128">
        <f t="shared" si="253"/>
        <v>348</v>
      </c>
      <c r="AM79" s="128">
        <v>157</v>
      </c>
      <c r="AN79" s="128">
        <v>191</v>
      </c>
      <c r="AO79" s="128">
        <f t="shared" si="254"/>
        <v>278</v>
      </c>
      <c r="AP79" s="128">
        <v>126</v>
      </c>
      <c r="AQ79" s="128">
        <v>152</v>
      </c>
      <c r="AR79" s="128">
        <f t="shared" si="255"/>
        <v>176</v>
      </c>
      <c r="AS79" s="128">
        <v>96</v>
      </c>
      <c r="AT79" s="128">
        <v>80</v>
      </c>
      <c r="AU79" s="128">
        <f t="shared" si="256"/>
        <v>331</v>
      </c>
      <c r="AV79" s="128">
        <v>138</v>
      </c>
      <c r="AW79" s="128">
        <v>193</v>
      </c>
      <c r="AX79" s="128">
        <f t="shared" si="257"/>
        <v>329</v>
      </c>
      <c r="AY79" s="128">
        <v>135</v>
      </c>
      <c r="AZ79" s="128">
        <v>194</v>
      </c>
      <c r="BA79" s="128">
        <f t="shared" si="258"/>
        <v>295</v>
      </c>
      <c r="BB79" s="128">
        <v>144</v>
      </c>
      <c r="BC79" s="128">
        <v>151</v>
      </c>
      <c r="BD79" s="128">
        <f t="shared" si="259"/>
        <v>414</v>
      </c>
      <c r="BE79" s="128">
        <v>201</v>
      </c>
      <c r="BF79" s="128">
        <v>213</v>
      </c>
      <c r="BG79" s="128">
        <f t="shared" si="260"/>
        <v>237</v>
      </c>
      <c r="BH79" s="128">
        <v>102</v>
      </c>
      <c r="BI79" s="128">
        <v>135</v>
      </c>
      <c r="BJ79" s="128">
        <f t="shared" si="261"/>
        <v>133</v>
      </c>
      <c r="BK79" s="128">
        <v>60</v>
      </c>
      <c r="BL79" s="128">
        <v>73</v>
      </c>
      <c r="BM79" s="128">
        <f t="shared" si="262"/>
        <v>442</v>
      </c>
      <c r="BN79" s="128">
        <v>197</v>
      </c>
      <c r="BO79" s="128">
        <v>245</v>
      </c>
      <c r="BP79" s="128">
        <f t="shared" si="263"/>
        <v>374</v>
      </c>
      <c r="BQ79" s="128">
        <v>175</v>
      </c>
      <c r="BR79" s="128">
        <v>199</v>
      </c>
      <c r="BS79" s="128">
        <f t="shared" si="264"/>
        <v>565</v>
      </c>
      <c r="BT79" s="128">
        <v>225</v>
      </c>
      <c r="BU79" s="128">
        <v>340</v>
      </c>
      <c r="BV79" s="128">
        <f t="shared" si="265"/>
        <v>225</v>
      </c>
      <c r="BW79" s="128">
        <v>100</v>
      </c>
      <c r="BX79" s="128">
        <v>125</v>
      </c>
      <c r="BY79" s="128">
        <f t="shared" si="266"/>
        <v>353</v>
      </c>
      <c r="BZ79" s="128">
        <v>172</v>
      </c>
      <c r="CA79" s="128">
        <v>181</v>
      </c>
      <c r="CB79" s="128">
        <f t="shared" si="267"/>
        <v>257</v>
      </c>
      <c r="CC79" s="128">
        <v>125</v>
      </c>
      <c r="CD79" s="128">
        <v>132</v>
      </c>
      <c r="CE79" s="128">
        <f t="shared" si="268"/>
        <v>205</v>
      </c>
      <c r="CF79" s="128">
        <v>82</v>
      </c>
      <c r="CG79" s="128">
        <v>123</v>
      </c>
      <c r="CH79" s="128">
        <f t="shared" si="269"/>
        <v>346</v>
      </c>
      <c r="CI79" s="128">
        <v>145</v>
      </c>
      <c r="CJ79" s="128">
        <v>201</v>
      </c>
      <c r="CK79" s="128">
        <f t="shared" si="270"/>
        <v>444</v>
      </c>
      <c r="CL79" s="128">
        <v>205</v>
      </c>
      <c r="CM79" s="128">
        <v>239</v>
      </c>
      <c r="CN79" s="128">
        <f t="shared" si="271"/>
        <v>153</v>
      </c>
      <c r="CO79" s="128">
        <v>78</v>
      </c>
      <c r="CP79" s="128">
        <v>75</v>
      </c>
      <c r="CQ79" s="128">
        <f t="shared" si="272"/>
        <v>404</v>
      </c>
      <c r="CR79" s="128">
        <v>178</v>
      </c>
      <c r="CS79" s="128">
        <v>226</v>
      </c>
      <c r="CT79" s="128">
        <f t="shared" si="273"/>
        <v>391</v>
      </c>
      <c r="CU79" s="128">
        <v>179</v>
      </c>
      <c r="CV79" s="128">
        <v>212</v>
      </c>
      <c r="CW79" s="128">
        <f t="shared" si="274"/>
        <v>306</v>
      </c>
      <c r="CX79" s="128">
        <v>137</v>
      </c>
      <c r="CY79" s="128">
        <v>169</v>
      </c>
      <c r="CZ79" s="128">
        <f t="shared" si="275"/>
        <v>572</v>
      </c>
      <c r="DA79" s="128">
        <v>226</v>
      </c>
      <c r="DB79" s="135">
        <v>346</v>
      </c>
    </row>
    <row r="80" spans="1:106" s="133" customFormat="1" ht="15" customHeight="1" x14ac:dyDescent="0.15">
      <c r="A80" s="125" t="s">
        <v>178</v>
      </c>
      <c r="B80" s="126">
        <f t="shared" si="238"/>
        <v>6397</v>
      </c>
      <c r="C80" s="126">
        <f t="shared" si="238"/>
        <v>2857</v>
      </c>
      <c r="D80" s="126">
        <f t="shared" si="238"/>
        <v>3540</v>
      </c>
      <c r="E80" s="127">
        <f t="shared" si="243"/>
        <v>1755</v>
      </c>
      <c r="F80" s="127">
        <f t="shared" si="239"/>
        <v>827</v>
      </c>
      <c r="G80" s="127">
        <f t="shared" si="239"/>
        <v>928</v>
      </c>
      <c r="H80" s="127">
        <f t="shared" si="240"/>
        <v>2533</v>
      </c>
      <c r="I80" s="127">
        <f t="shared" si="241"/>
        <v>1105</v>
      </c>
      <c r="J80" s="127">
        <f t="shared" si="241"/>
        <v>1428</v>
      </c>
      <c r="K80" s="127">
        <f t="shared" si="244"/>
        <v>2109</v>
      </c>
      <c r="L80" s="127">
        <f t="shared" si="242"/>
        <v>925</v>
      </c>
      <c r="M80" s="127">
        <f t="shared" si="242"/>
        <v>1184</v>
      </c>
      <c r="N80" s="128">
        <f t="shared" si="245"/>
        <v>205</v>
      </c>
      <c r="O80" s="128">
        <v>100</v>
      </c>
      <c r="P80" s="128">
        <v>105</v>
      </c>
      <c r="Q80" s="128">
        <f t="shared" si="246"/>
        <v>202</v>
      </c>
      <c r="R80" s="128">
        <v>101</v>
      </c>
      <c r="S80" s="128">
        <v>101</v>
      </c>
      <c r="T80" s="128">
        <f t="shared" si="247"/>
        <v>176</v>
      </c>
      <c r="U80" s="128">
        <v>80</v>
      </c>
      <c r="V80" s="128">
        <v>96</v>
      </c>
      <c r="W80" s="128">
        <f t="shared" si="248"/>
        <v>195</v>
      </c>
      <c r="X80" s="128">
        <v>87</v>
      </c>
      <c r="Y80" s="128">
        <v>108</v>
      </c>
      <c r="Z80" s="128">
        <f t="shared" si="249"/>
        <v>90</v>
      </c>
      <c r="AA80" s="128">
        <v>57</v>
      </c>
      <c r="AB80" s="128">
        <v>33</v>
      </c>
      <c r="AC80" s="128">
        <f t="shared" si="250"/>
        <v>89</v>
      </c>
      <c r="AD80" s="128">
        <v>45</v>
      </c>
      <c r="AE80" s="128">
        <v>44</v>
      </c>
      <c r="AF80" s="128">
        <f t="shared" si="251"/>
        <v>135</v>
      </c>
      <c r="AG80" s="129">
        <v>63</v>
      </c>
      <c r="AH80" s="130">
        <v>72</v>
      </c>
      <c r="AI80" s="128">
        <f t="shared" si="252"/>
        <v>161</v>
      </c>
      <c r="AJ80" s="128">
        <v>70</v>
      </c>
      <c r="AK80" s="128">
        <v>91</v>
      </c>
      <c r="AL80" s="128">
        <f t="shared" si="253"/>
        <v>200</v>
      </c>
      <c r="AM80" s="128">
        <v>95</v>
      </c>
      <c r="AN80" s="128">
        <v>105</v>
      </c>
      <c r="AO80" s="128">
        <f t="shared" si="254"/>
        <v>191</v>
      </c>
      <c r="AP80" s="128">
        <v>85</v>
      </c>
      <c r="AQ80" s="128">
        <v>106</v>
      </c>
      <c r="AR80" s="128">
        <f t="shared" si="255"/>
        <v>111</v>
      </c>
      <c r="AS80" s="128">
        <v>44</v>
      </c>
      <c r="AT80" s="128">
        <v>67</v>
      </c>
      <c r="AU80" s="128">
        <f t="shared" si="256"/>
        <v>229</v>
      </c>
      <c r="AV80" s="128">
        <v>100</v>
      </c>
      <c r="AW80" s="128">
        <v>129</v>
      </c>
      <c r="AX80" s="128">
        <f t="shared" si="257"/>
        <v>229</v>
      </c>
      <c r="AY80" s="128">
        <v>102</v>
      </c>
      <c r="AZ80" s="128">
        <v>127</v>
      </c>
      <c r="BA80" s="128">
        <f t="shared" si="258"/>
        <v>197</v>
      </c>
      <c r="BB80" s="128">
        <v>84</v>
      </c>
      <c r="BC80" s="128">
        <v>113</v>
      </c>
      <c r="BD80" s="128">
        <f t="shared" si="259"/>
        <v>286</v>
      </c>
      <c r="BE80" s="128">
        <v>120</v>
      </c>
      <c r="BF80" s="128">
        <v>166</v>
      </c>
      <c r="BG80" s="128">
        <f t="shared" si="260"/>
        <v>161</v>
      </c>
      <c r="BH80" s="128">
        <v>70</v>
      </c>
      <c r="BI80" s="128">
        <v>91</v>
      </c>
      <c r="BJ80" s="128">
        <f t="shared" si="261"/>
        <v>96</v>
      </c>
      <c r="BK80" s="128">
        <v>41</v>
      </c>
      <c r="BL80" s="128">
        <v>55</v>
      </c>
      <c r="BM80" s="128">
        <f t="shared" si="262"/>
        <v>303</v>
      </c>
      <c r="BN80" s="128">
        <v>134</v>
      </c>
      <c r="BO80" s="128">
        <v>169</v>
      </c>
      <c r="BP80" s="128">
        <f t="shared" si="263"/>
        <v>240</v>
      </c>
      <c r="BQ80" s="128">
        <v>112</v>
      </c>
      <c r="BR80" s="128">
        <v>128</v>
      </c>
      <c r="BS80" s="128">
        <f t="shared" si="264"/>
        <v>383</v>
      </c>
      <c r="BT80" s="128">
        <v>161</v>
      </c>
      <c r="BU80" s="128">
        <v>222</v>
      </c>
      <c r="BV80" s="128">
        <f t="shared" si="265"/>
        <v>148</v>
      </c>
      <c r="BW80" s="128">
        <v>67</v>
      </c>
      <c r="BX80" s="128">
        <v>81</v>
      </c>
      <c r="BY80" s="128">
        <f t="shared" si="266"/>
        <v>261</v>
      </c>
      <c r="BZ80" s="128">
        <v>114</v>
      </c>
      <c r="CA80" s="128">
        <v>147</v>
      </c>
      <c r="CB80" s="128">
        <f t="shared" si="267"/>
        <v>181</v>
      </c>
      <c r="CC80" s="128">
        <v>70</v>
      </c>
      <c r="CD80" s="128">
        <v>111</v>
      </c>
      <c r="CE80" s="128">
        <f t="shared" si="268"/>
        <v>169</v>
      </c>
      <c r="CF80" s="128">
        <v>76</v>
      </c>
      <c r="CG80" s="128">
        <v>93</v>
      </c>
      <c r="CH80" s="128">
        <f t="shared" si="269"/>
        <v>237</v>
      </c>
      <c r="CI80" s="128">
        <v>101</v>
      </c>
      <c r="CJ80" s="128">
        <v>136</v>
      </c>
      <c r="CK80" s="128">
        <f t="shared" si="270"/>
        <v>293</v>
      </c>
      <c r="CL80" s="128">
        <v>117</v>
      </c>
      <c r="CM80" s="128">
        <v>176</v>
      </c>
      <c r="CN80" s="128">
        <f t="shared" si="271"/>
        <v>120</v>
      </c>
      <c r="CO80" s="128">
        <v>56</v>
      </c>
      <c r="CP80" s="128">
        <v>64</v>
      </c>
      <c r="CQ80" s="128">
        <f t="shared" si="272"/>
        <v>266</v>
      </c>
      <c r="CR80" s="128">
        <v>134</v>
      </c>
      <c r="CS80" s="128">
        <v>132</v>
      </c>
      <c r="CT80" s="128">
        <f t="shared" si="273"/>
        <v>271</v>
      </c>
      <c r="CU80" s="128">
        <v>117</v>
      </c>
      <c r="CV80" s="128">
        <v>154</v>
      </c>
      <c r="CW80" s="128">
        <f t="shared" si="274"/>
        <v>188</v>
      </c>
      <c r="CX80" s="128">
        <v>81</v>
      </c>
      <c r="CY80" s="128">
        <v>107</v>
      </c>
      <c r="CZ80" s="128">
        <f t="shared" si="275"/>
        <v>384</v>
      </c>
      <c r="DA80" s="128">
        <v>173</v>
      </c>
      <c r="DB80" s="135">
        <v>211</v>
      </c>
    </row>
    <row r="81" spans="1:106" s="134" customFormat="1" ht="15" customHeight="1" x14ac:dyDescent="0.15">
      <c r="A81" s="125" t="s">
        <v>179</v>
      </c>
      <c r="B81" s="126">
        <f t="shared" si="238"/>
        <v>7321</v>
      </c>
      <c r="C81" s="126">
        <f t="shared" si="238"/>
        <v>3324</v>
      </c>
      <c r="D81" s="126">
        <f t="shared" si="238"/>
        <v>3997</v>
      </c>
      <c r="E81" s="127">
        <f t="shared" si="243"/>
        <v>1896</v>
      </c>
      <c r="F81" s="127">
        <f t="shared" si="239"/>
        <v>918</v>
      </c>
      <c r="G81" s="127">
        <f t="shared" si="239"/>
        <v>978</v>
      </c>
      <c r="H81" s="127">
        <f t="shared" si="240"/>
        <v>2884</v>
      </c>
      <c r="I81" s="127">
        <f t="shared" si="241"/>
        <v>1296</v>
      </c>
      <c r="J81" s="127">
        <f t="shared" si="241"/>
        <v>1588</v>
      </c>
      <c r="K81" s="127">
        <f t="shared" si="244"/>
        <v>2541</v>
      </c>
      <c r="L81" s="127">
        <f t="shared" si="242"/>
        <v>1110</v>
      </c>
      <c r="M81" s="127">
        <f t="shared" si="242"/>
        <v>1431</v>
      </c>
      <c r="N81" s="128">
        <f t="shared" si="245"/>
        <v>222</v>
      </c>
      <c r="O81" s="128">
        <v>99</v>
      </c>
      <c r="P81" s="128">
        <v>123</v>
      </c>
      <c r="Q81" s="128">
        <f t="shared" si="246"/>
        <v>221</v>
      </c>
      <c r="R81" s="128">
        <v>113</v>
      </c>
      <c r="S81" s="128">
        <v>108</v>
      </c>
      <c r="T81" s="128">
        <f t="shared" si="247"/>
        <v>181</v>
      </c>
      <c r="U81" s="128">
        <v>84</v>
      </c>
      <c r="V81" s="128">
        <v>97</v>
      </c>
      <c r="W81" s="128">
        <f t="shared" si="248"/>
        <v>199</v>
      </c>
      <c r="X81" s="128">
        <v>99</v>
      </c>
      <c r="Y81" s="128">
        <v>100</v>
      </c>
      <c r="Z81" s="128">
        <f t="shared" si="249"/>
        <v>111</v>
      </c>
      <c r="AA81" s="128">
        <v>62</v>
      </c>
      <c r="AB81" s="128">
        <v>49</v>
      </c>
      <c r="AC81" s="128">
        <f t="shared" si="250"/>
        <v>101</v>
      </c>
      <c r="AD81" s="128">
        <v>47</v>
      </c>
      <c r="AE81" s="128">
        <v>54</v>
      </c>
      <c r="AF81" s="128">
        <f t="shared" si="251"/>
        <v>125</v>
      </c>
      <c r="AG81" s="129">
        <v>71</v>
      </c>
      <c r="AH81" s="130">
        <v>54</v>
      </c>
      <c r="AI81" s="128">
        <f t="shared" si="252"/>
        <v>185</v>
      </c>
      <c r="AJ81" s="128">
        <v>84</v>
      </c>
      <c r="AK81" s="128">
        <v>101</v>
      </c>
      <c r="AL81" s="128">
        <f t="shared" si="253"/>
        <v>221</v>
      </c>
      <c r="AM81" s="128">
        <v>106</v>
      </c>
      <c r="AN81" s="128">
        <v>115</v>
      </c>
      <c r="AO81" s="128">
        <f t="shared" si="254"/>
        <v>211</v>
      </c>
      <c r="AP81" s="128">
        <v>91</v>
      </c>
      <c r="AQ81" s="128">
        <v>120</v>
      </c>
      <c r="AR81" s="128">
        <f t="shared" si="255"/>
        <v>119</v>
      </c>
      <c r="AS81" s="128">
        <v>62</v>
      </c>
      <c r="AT81" s="128">
        <v>57</v>
      </c>
      <c r="AU81" s="128">
        <f t="shared" si="256"/>
        <v>284</v>
      </c>
      <c r="AV81" s="128">
        <v>117</v>
      </c>
      <c r="AW81" s="128">
        <v>167</v>
      </c>
      <c r="AX81" s="128">
        <f t="shared" si="257"/>
        <v>242</v>
      </c>
      <c r="AY81" s="128">
        <v>129</v>
      </c>
      <c r="AZ81" s="128">
        <v>113</v>
      </c>
      <c r="BA81" s="128">
        <f t="shared" si="258"/>
        <v>199</v>
      </c>
      <c r="BB81" s="128">
        <v>98</v>
      </c>
      <c r="BC81" s="128">
        <v>101</v>
      </c>
      <c r="BD81" s="128">
        <f t="shared" si="259"/>
        <v>358</v>
      </c>
      <c r="BE81" s="128">
        <v>164</v>
      </c>
      <c r="BF81" s="128">
        <v>194</v>
      </c>
      <c r="BG81" s="128">
        <f t="shared" si="260"/>
        <v>155</v>
      </c>
      <c r="BH81" s="128">
        <v>69</v>
      </c>
      <c r="BI81" s="128">
        <v>86</v>
      </c>
      <c r="BJ81" s="128">
        <f t="shared" si="261"/>
        <v>94</v>
      </c>
      <c r="BK81" s="128">
        <v>39</v>
      </c>
      <c r="BL81" s="128">
        <v>55</v>
      </c>
      <c r="BM81" s="128">
        <f t="shared" si="262"/>
        <v>342</v>
      </c>
      <c r="BN81" s="128">
        <v>140</v>
      </c>
      <c r="BO81" s="128">
        <v>202</v>
      </c>
      <c r="BP81" s="128">
        <f t="shared" si="263"/>
        <v>314</v>
      </c>
      <c r="BQ81" s="128">
        <v>138</v>
      </c>
      <c r="BR81" s="128">
        <v>176</v>
      </c>
      <c r="BS81" s="128">
        <f t="shared" si="264"/>
        <v>427</v>
      </c>
      <c r="BT81" s="128">
        <v>189</v>
      </c>
      <c r="BU81" s="128">
        <v>238</v>
      </c>
      <c r="BV81" s="128">
        <f t="shared" si="265"/>
        <v>168</v>
      </c>
      <c r="BW81" s="128">
        <v>79</v>
      </c>
      <c r="BX81" s="128">
        <v>89</v>
      </c>
      <c r="BY81" s="128">
        <f t="shared" si="266"/>
        <v>301</v>
      </c>
      <c r="BZ81" s="128">
        <v>134</v>
      </c>
      <c r="CA81" s="128">
        <v>167</v>
      </c>
      <c r="CB81" s="128">
        <f t="shared" si="267"/>
        <v>214</v>
      </c>
      <c r="CC81" s="128">
        <v>94</v>
      </c>
      <c r="CD81" s="128">
        <v>120</v>
      </c>
      <c r="CE81" s="128">
        <f t="shared" si="268"/>
        <v>187</v>
      </c>
      <c r="CF81" s="128">
        <v>69</v>
      </c>
      <c r="CG81" s="128">
        <v>118</v>
      </c>
      <c r="CH81" s="128">
        <f t="shared" si="269"/>
        <v>295</v>
      </c>
      <c r="CI81" s="128">
        <v>119</v>
      </c>
      <c r="CJ81" s="128">
        <v>176</v>
      </c>
      <c r="CK81" s="128">
        <f t="shared" si="270"/>
        <v>372</v>
      </c>
      <c r="CL81" s="128">
        <v>161</v>
      </c>
      <c r="CM81" s="128">
        <v>211</v>
      </c>
      <c r="CN81" s="128">
        <f t="shared" si="271"/>
        <v>120</v>
      </c>
      <c r="CO81" s="128">
        <v>54</v>
      </c>
      <c r="CP81" s="128">
        <v>66</v>
      </c>
      <c r="CQ81" s="128">
        <f t="shared" si="272"/>
        <v>283</v>
      </c>
      <c r="CR81" s="128">
        <v>134</v>
      </c>
      <c r="CS81" s="128">
        <v>149</v>
      </c>
      <c r="CT81" s="128">
        <f t="shared" si="273"/>
        <v>331</v>
      </c>
      <c r="CU81" s="128">
        <v>139</v>
      </c>
      <c r="CV81" s="128">
        <v>192</v>
      </c>
      <c r="CW81" s="128">
        <f t="shared" si="274"/>
        <v>250</v>
      </c>
      <c r="CX81" s="128">
        <v>114</v>
      </c>
      <c r="CY81" s="128">
        <v>136</v>
      </c>
      <c r="CZ81" s="128">
        <f t="shared" si="275"/>
        <v>489</v>
      </c>
      <c r="DA81" s="128">
        <v>226</v>
      </c>
      <c r="DB81" s="135">
        <v>263</v>
      </c>
    </row>
    <row r="82" spans="1:106" s="134" customFormat="1" ht="15" customHeight="1" x14ac:dyDescent="0.15">
      <c r="A82" s="125" t="s">
        <v>180</v>
      </c>
      <c r="B82" s="126">
        <f t="shared" ref="B82:D91" si="278">SUM(E82,H82,K82)</f>
        <v>7347</v>
      </c>
      <c r="C82" s="126">
        <f t="shared" si="278"/>
        <v>3337</v>
      </c>
      <c r="D82" s="126">
        <f t="shared" si="278"/>
        <v>4010</v>
      </c>
      <c r="E82" s="127">
        <f>SUM(F82,G82)</f>
        <v>1846</v>
      </c>
      <c r="F82" s="127">
        <f t="shared" ref="F82:G91" si="279">SUM(X82,AA82,U82,O82,R82,AD82,AG82,AJ82,AM82,AP82,AS82)</f>
        <v>896</v>
      </c>
      <c r="G82" s="127">
        <f t="shared" si="279"/>
        <v>950</v>
      </c>
      <c r="H82" s="127">
        <f t="shared" ref="H82:H91" si="280">I82+J82</f>
        <v>2858</v>
      </c>
      <c r="I82" s="127">
        <f t="shared" ref="I82:J91" si="281">SUM(AV82,AY82,BB82,BE82,BH82,BK82,BN82,BQ82,BT82,BW82,BZ82)</f>
        <v>1271</v>
      </c>
      <c r="J82" s="127">
        <f t="shared" si="281"/>
        <v>1587</v>
      </c>
      <c r="K82" s="127">
        <f>L82+M82</f>
        <v>2643</v>
      </c>
      <c r="L82" s="127">
        <f t="shared" ref="L82:M91" si="282">SUM(CC82,CF82,CI82,CL82,CO82,CR82,CU82,CX82,DA82)</f>
        <v>1170</v>
      </c>
      <c r="M82" s="127">
        <f t="shared" si="282"/>
        <v>1473</v>
      </c>
      <c r="N82" s="128">
        <f>SUM(O82:P82)</f>
        <v>202</v>
      </c>
      <c r="O82" s="128">
        <v>95</v>
      </c>
      <c r="P82" s="128">
        <v>107</v>
      </c>
      <c r="Q82" s="128">
        <f>SUM(R82:S82)</f>
        <v>229</v>
      </c>
      <c r="R82" s="128">
        <v>116</v>
      </c>
      <c r="S82" s="128">
        <v>113</v>
      </c>
      <c r="T82" s="128">
        <f>SUM(U82:V82)</f>
        <v>155</v>
      </c>
      <c r="U82" s="128">
        <v>77</v>
      </c>
      <c r="V82" s="128">
        <v>78</v>
      </c>
      <c r="W82" s="128">
        <f>SUM(X82:Y82)</f>
        <v>199</v>
      </c>
      <c r="X82" s="128">
        <v>92</v>
      </c>
      <c r="Y82" s="128">
        <v>107</v>
      </c>
      <c r="Z82" s="128">
        <f>SUM(AA82:AB82)</f>
        <v>95</v>
      </c>
      <c r="AA82" s="128">
        <v>50</v>
      </c>
      <c r="AB82" s="128">
        <v>45</v>
      </c>
      <c r="AC82" s="128">
        <f>SUM(AD82:AE82)</f>
        <v>100</v>
      </c>
      <c r="AD82" s="128">
        <v>57</v>
      </c>
      <c r="AE82" s="128">
        <v>43</v>
      </c>
      <c r="AF82" s="128">
        <f>SUM(AG82:AH82)</f>
        <v>139</v>
      </c>
      <c r="AG82" s="129">
        <v>62</v>
      </c>
      <c r="AH82" s="130">
        <v>77</v>
      </c>
      <c r="AI82" s="128">
        <f>SUM(AJ82:AK82)</f>
        <v>167</v>
      </c>
      <c r="AJ82" s="128">
        <v>75</v>
      </c>
      <c r="AK82" s="128">
        <v>92</v>
      </c>
      <c r="AL82" s="128">
        <f>SUM(AM82:AN82)</f>
        <v>231</v>
      </c>
      <c r="AM82" s="128">
        <v>103</v>
      </c>
      <c r="AN82" s="128">
        <v>128</v>
      </c>
      <c r="AO82" s="128">
        <f>SUM(AP82:AQ82)</f>
        <v>228</v>
      </c>
      <c r="AP82" s="128">
        <v>119</v>
      </c>
      <c r="AQ82" s="128">
        <v>109</v>
      </c>
      <c r="AR82" s="128">
        <f>SUM(AS82:AT82)</f>
        <v>101</v>
      </c>
      <c r="AS82" s="128">
        <v>50</v>
      </c>
      <c r="AT82" s="128">
        <v>51</v>
      </c>
      <c r="AU82" s="128">
        <f>SUM(AV82:AW82)</f>
        <v>246</v>
      </c>
      <c r="AV82" s="128">
        <v>98</v>
      </c>
      <c r="AW82" s="128">
        <v>148</v>
      </c>
      <c r="AX82" s="128">
        <f>SUM(AY82:AZ82)</f>
        <v>237</v>
      </c>
      <c r="AY82" s="128">
        <v>117</v>
      </c>
      <c r="AZ82" s="128">
        <v>120</v>
      </c>
      <c r="BA82" s="128">
        <f>SUM(BB82:BC82)</f>
        <v>230</v>
      </c>
      <c r="BB82" s="128">
        <v>107</v>
      </c>
      <c r="BC82" s="128">
        <v>123</v>
      </c>
      <c r="BD82" s="128">
        <f>SUM(BE82:BF82)</f>
        <v>341</v>
      </c>
      <c r="BE82" s="128">
        <v>148</v>
      </c>
      <c r="BF82" s="128">
        <v>193</v>
      </c>
      <c r="BG82" s="128">
        <f>SUM(BH82:BI82)</f>
        <v>151</v>
      </c>
      <c r="BH82" s="128">
        <v>77</v>
      </c>
      <c r="BI82" s="128">
        <v>74</v>
      </c>
      <c r="BJ82" s="128">
        <f>SUM(BK82:BL82)</f>
        <v>95</v>
      </c>
      <c r="BK82" s="128">
        <v>38</v>
      </c>
      <c r="BL82" s="128">
        <v>57</v>
      </c>
      <c r="BM82" s="128">
        <f>SUM(BN82:BO82)</f>
        <v>369</v>
      </c>
      <c r="BN82" s="128">
        <v>169</v>
      </c>
      <c r="BO82" s="128">
        <v>200</v>
      </c>
      <c r="BP82" s="128">
        <f>SUM(BQ82:BR82)</f>
        <v>284</v>
      </c>
      <c r="BQ82" s="128">
        <v>131</v>
      </c>
      <c r="BR82" s="128">
        <v>153</v>
      </c>
      <c r="BS82" s="128">
        <f>SUM(BT82:BU82)</f>
        <v>450</v>
      </c>
      <c r="BT82" s="128">
        <v>177</v>
      </c>
      <c r="BU82" s="128">
        <v>273</v>
      </c>
      <c r="BV82" s="128">
        <f>SUM(BW82:BX82)</f>
        <v>161</v>
      </c>
      <c r="BW82" s="128">
        <v>71</v>
      </c>
      <c r="BX82" s="128">
        <v>90</v>
      </c>
      <c r="BY82" s="128">
        <f>SUM(BZ82:CA82)</f>
        <v>294</v>
      </c>
      <c r="BZ82" s="128">
        <v>138</v>
      </c>
      <c r="CA82" s="128">
        <v>156</v>
      </c>
      <c r="CB82" s="128">
        <f>SUM(CC82:CD82)</f>
        <v>218</v>
      </c>
      <c r="CC82" s="128">
        <v>100</v>
      </c>
      <c r="CD82" s="128">
        <v>118</v>
      </c>
      <c r="CE82" s="128">
        <f>SUM(CF82:CG82)</f>
        <v>202</v>
      </c>
      <c r="CF82" s="128">
        <v>94</v>
      </c>
      <c r="CG82" s="128">
        <v>108</v>
      </c>
      <c r="CH82" s="128">
        <f>SUM(CI82:CJ82)</f>
        <v>303</v>
      </c>
      <c r="CI82" s="128">
        <v>125</v>
      </c>
      <c r="CJ82" s="128">
        <v>178</v>
      </c>
      <c r="CK82" s="128">
        <f>SUM(CL82:CM82)</f>
        <v>343</v>
      </c>
      <c r="CL82" s="128">
        <v>159</v>
      </c>
      <c r="CM82" s="128">
        <v>184</v>
      </c>
      <c r="CN82" s="128">
        <f>SUM(CO82:CP82)</f>
        <v>106</v>
      </c>
      <c r="CO82" s="128">
        <v>51</v>
      </c>
      <c r="CP82" s="128">
        <v>55</v>
      </c>
      <c r="CQ82" s="128">
        <f>SUM(CR82:CS82)</f>
        <v>316</v>
      </c>
      <c r="CR82" s="128">
        <v>138</v>
      </c>
      <c r="CS82" s="128">
        <v>178</v>
      </c>
      <c r="CT82" s="128">
        <f>SUM(CU82:CV82)</f>
        <v>328</v>
      </c>
      <c r="CU82" s="128">
        <v>144</v>
      </c>
      <c r="CV82" s="128">
        <v>184</v>
      </c>
      <c r="CW82" s="128">
        <f>SUM(CX82:CY82)</f>
        <v>312</v>
      </c>
      <c r="CX82" s="128">
        <v>128</v>
      </c>
      <c r="CY82" s="128">
        <v>184</v>
      </c>
      <c r="CZ82" s="128">
        <f>SUM(DA82:DB82)</f>
        <v>515</v>
      </c>
      <c r="DA82" s="128">
        <v>231</v>
      </c>
      <c r="DB82" s="135">
        <v>284</v>
      </c>
    </row>
    <row r="83" spans="1:106" s="134" customFormat="1" ht="15" customHeight="1" x14ac:dyDescent="0.15">
      <c r="A83" s="125" t="s">
        <v>181</v>
      </c>
      <c r="B83" s="126">
        <f t="shared" si="278"/>
        <v>7661</v>
      </c>
      <c r="C83" s="126">
        <f t="shared" si="278"/>
        <v>3543</v>
      </c>
      <c r="D83" s="126">
        <f t="shared" si="278"/>
        <v>4118</v>
      </c>
      <c r="E83" s="127">
        <f t="shared" ref="E83:E91" si="283">SUM(F83,G83)</f>
        <v>1882</v>
      </c>
      <c r="F83" s="127">
        <f t="shared" si="279"/>
        <v>932</v>
      </c>
      <c r="G83" s="127">
        <f t="shared" si="279"/>
        <v>950</v>
      </c>
      <c r="H83" s="127">
        <f t="shared" si="280"/>
        <v>3055</v>
      </c>
      <c r="I83" s="127">
        <f t="shared" si="281"/>
        <v>1386</v>
      </c>
      <c r="J83" s="127">
        <f t="shared" si="281"/>
        <v>1669</v>
      </c>
      <c r="K83" s="127">
        <f t="shared" ref="K83:K91" si="284">L83+M83</f>
        <v>2724</v>
      </c>
      <c r="L83" s="127">
        <f t="shared" si="282"/>
        <v>1225</v>
      </c>
      <c r="M83" s="127">
        <f t="shared" si="282"/>
        <v>1499</v>
      </c>
      <c r="N83" s="128">
        <f t="shared" ref="N83:N91" si="285">SUM(O83:P83)</f>
        <v>210</v>
      </c>
      <c r="O83" s="128">
        <v>98</v>
      </c>
      <c r="P83" s="128">
        <v>112</v>
      </c>
      <c r="Q83" s="128">
        <f t="shared" ref="Q83:Q91" si="286">SUM(R83:S83)</f>
        <v>218</v>
      </c>
      <c r="R83" s="128">
        <v>111</v>
      </c>
      <c r="S83" s="128">
        <v>107</v>
      </c>
      <c r="T83" s="128">
        <f t="shared" ref="T83:T91" si="287">SUM(U83:V83)</f>
        <v>188</v>
      </c>
      <c r="U83" s="128">
        <v>86</v>
      </c>
      <c r="V83" s="128">
        <v>102</v>
      </c>
      <c r="W83" s="128">
        <f t="shared" ref="W83:W91" si="288">SUM(X83:Y83)</f>
        <v>218</v>
      </c>
      <c r="X83" s="128">
        <v>119</v>
      </c>
      <c r="Y83" s="128">
        <v>99</v>
      </c>
      <c r="Z83" s="128">
        <f t="shared" ref="Z83:Z91" si="289">SUM(AA83:AB83)</f>
        <v>106</v>
      </c>
      <c r="AA83" s="128">
        <v>60</v>
      </c>
      <c r="AB83" s="128">
        <v>46</v>
      </c>
      <c r="AC83" s="128">
        <f t="shared" ref="AC83:AC91" si="290">SUM(AD83:AE83)</f>
        <v>103</v>
      </c>
      <c r="AD83" s="128">
        <v>48</v>
      </c>
      <c r="AE83" s="128">
        <v>55</v>
      </c>
      <c r="AF83" s="128">
        <f t="shared" ref="AF83:AF91" si="291">SUM(AG83:AH83)</f>
        <v>137</v>
      </c>
      <c r="AG83" s="129">
        <v>65</v>
      </c>
      <c r="AH83" s="130">
        <v>72</v>
      </c>
      <c r="AI83" s="128">
        <f t="shared" ref="AI83:AI91" si="292">SUM(AJ83:AK83)</f>
        <v>165</v>
      </c>
      <c r="AJ83" s="128">
        <v>83</v>
      </c>
      <c r="AK83" s="128">
        <v>82</v>
      </c>
      <c r="AL83" s="128">
        <f t="shared" ref="AL83:AL91" si="293">SUM(AM83:AN83)</f>
        <v>208</v>
      </c>
      <c r="AM83" s="128">
        <v>109</v>
      </c>
      <c r="AN83" s="128">
        <v>99</v>
      </c>
      <c r="AO83" s="128">
        <f t="shared" ref="AO83:AO91" si="294">SUM(AP83:AQ83)</f>
        <v>191</v>
      </c>
      <c r="AP83" s="128">
        <v>87</v>
      </c>
      <c r="AQ83" s="128">
        <v>104</v>
      </c>
      <c r="AR83" s="128">
        <f t="shared" ref="AR83:AR91" si="295">SUM(AS83:AT83)</f>
        <v>138</v>
      </c>
      <c r="AS83" s="128">
        <v>66</v>
      </c>
      <c r="AT83" s="128">
        <v>72</v>
      </c>
      <c r="AU83" s="128">
        <f t="shared" ref="AU83:AU91" si="296">SUM(AV83:AW83)</f>
        <v>271</v>
      </c>
      <c r="AV83" s="128">
        <v>135</v>
      </c>
      <c r="AW83" s="128">
        <v>136</v>
      </c>
      <c r="AX83" s="128">
        <f t="shared" ref="AX83:AX91" si="297">SUM(AY83:AZ83)</f>
        <v>210</v>
      </c>
      <c r="AY83" s="128">
        <v>97</v>
      </c>
      <c r="AZ83" s="128">
        <v>113</v>
      </c>
      <c r="BA83" s="128">
        <f t="shared" ref="BA83:BA91" si="298">SUM(BB83:BC83)</f>
        <v>233</v>
      </c>
      <c r="BB83" s="128">
        <v>110</v>
      </c>
      <c r="BC83" s="128">
        <v>123</v>
      </c>
      <c r="BD83" s="128">
        <f t="shared" ref="BD83:BD91" si="299">SUM(BE83:BF83)</f>
        <v>359</v>
      </c>
      <c r="BE83" s="128">
        <v>166</v>
      </c>
      <c r="BF83" s="128">
        <v>193</v>
      </c>
      <c r="BG83" s="128">
        <f t="shared" ref="BG83:BG91" si="300">SUM(BH83:BI83)</f>
        <v>175</v>
      </c>
      <c r="BH83" s="128">
        <v>91</v>
      </c>
      <c r="BI83" s="128">
        <v>84</v>
      </c>
      <c r="BJ83" s="128">
        <f t="shared" ref="BJ83:BJ91" si="301">SUM(BK83:BL83)</f>
        <v>95</v>
      </c>
      <c r="BK83" s="128">
        <v>39</v>
      </c>
      <c r="BL83" s="128">
        <v>56</v>
      </c>
      <c r="BM83" s="128">
        <f t="shared" ref="BM83:BM91" si="302">SUM(BN83:BO83)</f>
        <v>376</v>
      </c>
      <c r="BN83" s="128">
        <v>155</v>
      </c>
      <c r="BO83" s="128">
        <v>221</v>
      </c>
      <c r="BP83" s="128">
        <f t="shared" ref="BP83:BP91" si="303">SUM(BQ83:BR83)</f>
        <v>329</v>
      </c>
      <c r="BQ83" s="128">
        <v>144</v>
      </c>
      <c r="BR83" s="128">
        <v>185</v>
      </c>
      <c r="BS83" s="128">
        <f t="shared" ref="BS83:BS91" si="304">SUM(BT83:BU83)</f>
        <v>490</v>
      </c>
      <c r="BT83" s="128">
        <v>222</v>
      </c>
      <c r="BU83" s="128">
        <v>268</v>
      </c>
      <c r="BV83" s="128">
        <f t="shared" ref="BV83:BV91" si="305">SUM(BW83:BX83)</f>
        <v>172</v>
      </c>
      <c r="BW83" s="128">
        <v>73</v>
      </c>
      <c r="BX83" s="128">
        <v>99</v>
      </c>
      <c r="BY83" s="128">
        <f t="shared" ref="BY83:BY91" si="306">SUM(BZ83:CA83)</f>
        <v>345</v>
      </c>
      <c r="BZ83" s="128">
        <v>154</v>
      </c>
      <c r="CA83" s="128">
        <v>191</v>
      </c>
      <c r="CB83" s="128">
        <f t="shared" ref="CB83:CB91" si="307">SUM(CC83:CD83)</f>
        <v>233</v>
      </c>
      <c r="CC83" s="128">
        <v>110</v>
      </c>
      <c r="CD83" s="128">
        <v>123</v>
      </c>
      <c r="CE83" s="128">
        <f t="shared" ref="CE83:CE91" si="308">SUM(CF83:CG83)</f>
        <v>211</v>
      </c>
      <c r="CF83" s="128">
        <v>87</v>
      </c>
      <c r="CG83" s="128">
        <v>124</v>
      </c>
      <c r="CH83" s="128">
        <f t="shared" ref="CH83:CH91" si="309">SUM(CI83:CJ83)</f>
        <v>300</v>
      </c>
      <c r="CI83" s="128">
        <v>123</v>
      </c>
      <c r="CJ83" s="128">
        <v>177</v>
      </c>
      <c r="CK83" s="128">
        <f t="shared" ref="CK83:CK91" si="310">SUM(CL83:CM83)</f>
        <v>377</v>
      </c>
      <c r="CL83" s="128">
        <v>168</v>
      </c>
      <c r="CM83" s="128">
        <v>209</v>
      </c>
      <c r="CN83" s="128">
        <f t="shared" ref="CN83:CN91" si="311">SUM(CO83:CP83)</f>
        <v>123</v>
      </c>
      <c r="CO83" s="128">
        <v>56</v>
      </c>
      <c r="CP83" s="128">
        <v>67</v>
      </c>
      <c r="CQ83" s="128">
        <f t="shared" ref="CQ83:CQ91" si="312">SUM(CR83:CS83)</f>
        <v>292</v>
      </c>
      <c r="CR83" s="128">
        <v>134</v>
      </c>
      <c r="CS83" s="128">
        <v>158</v>
      </c>
      <c r="CT83" s="128">
        <f t="shared" ref="CT83:CT91" si="313">SUM(CU83:CV83)</f>
        <v>346</v>
      </c>
      <c r="CU83" s="128">
        <v>140</v>
      </c>
      <c r="CV83" s="128">
        <v>206</v>
      </c>
      <c r="CW83" s="128">
        <f t="shared" ref="CW83:CW91" si="314">SUM(CX83:CY83)</f>
        <v>302</v>
      </c>
      <c r="CX83" s="128">
        <v>148</v>
      </c>
      <c r="CY83" s="128">
        <v>154</v>
      </c>
      <c r="CZ83" s="128">
        <f t="shared" ref="CZ83:CZ91" si="315">SUM(DA83:DB83)</f>
        <v>540</v>
      </c>
      <c r="DA83" s="128">
        <v>259</v>
      </c>
      <c r="DB83" s="135">
        <v>281</v>
      </c>
    </row>
    <row r="84" spans="1:106" s="134" customFormat="1" ht="15" customHeight="1" x14ac:dyDescent="0.15">
      <c r="A84" s="125" t="s">
        <v>182</v>
      </c>
      <c r="B84" s="126">
        <f t="shared" si="278"/>
        <v>7959</v>
      </c>
      <c r="C84" s="126">
        <f t="shared" si="278"/>
        <v>3512</v>
      </c>
      <c r="D84" s="126">
        <f t="shared" si="278"/>
        <v>4447</v>
      </c>
      <c r="E84" s="127">
        <f t="shared" si="283"/>
        <v>1932</v>
      </c>
      <c r="F84" s="127">
        <f t="shared" si="279"/>
        <v>926</v>
      </c>
      <c r="G84" s="127">
        <f t="shared" si="279"/>
        <v>1006</v>
      </c>
      <c r="H84" s="127">
        <f t="shared" si="280"/>
        <v>3239</v>
      </c>
      <c r="I84" s="127">
        <f t="shared" si="281"/>
        <v>1404</v>
      </c>
      <c r="J84" s="127">
        <f t="shared" si="281"/>
        <v>1835</v>
      </c>
      <c r="K84" s="127">
        <f t="shared" si="284"/>
        <v>2788</v>
      </c>
      <c r="L84" s="127">
        <f t="shared" si="282"/>
        <v>1182</v>
      </c>
      <c r="M84" s="127">
        <f t="shared" si="282"/>
        <v>1606</v>
      </c>
      <c r="N84" s="128">
        <f t="shared" si="285"/>
        <v>222</v>
      </c>
      <c r="O84" s="128">
        <v>98</v>
      </c>
      <c r="P84" s="128">
        <v>124</v>
      </c>
      <c r="Q84" s="128">
        <f t="shared" si="286"/>
        <v>197</v>
      </c>
      <c r="R84" s="128">
        <v>92</v>
      </c>
      <c r="S84" s="128">
        <v>105</v>
      </c>
      <c r="T84" s="128">
        <f t="shared" si="287"/>
        <v>185</v>
      </c>
      <c r="U84" s="128">
        <v>99</v>
      </c>
      <c r="V84" s="128">
        <v>86</v>
      </c>
      <c r="W84" s="128">
        <f t="shared" si="288"/>
        <v>197</v>
      </c>
      <c r="X84" s="128">
        <v>108</v>
      </c>
      <c r="Y84" s="128">
        <v>89</v>
      </c>
      <c r="Z84" s="128">
        <f t="shared" si="289"/>
        <v>117</v>
      </c>
      <c r="AA84" s="128">
        <v>54</v>
      </c>
      <c r="AB84" s="128">
        <v>63</v>
      </c>
      <c r="AC84" s="128">
        <f t="shared" si="290"/>
        <v>122</v>
      </c>
      <c r="AD84" s="128">
        <v>64</v>
      </c>
      <c r="AE84" s="128">
        <v>58</v>
      </c>
      <c r="AF84" s="128">
        <f t="shared" si="291"/>
        <v>140</v>
      </c>
      <c r="AG84" s="129">
        <v>70</v>
      </c>
      <c r="AH84" s="130">
        <v>70</v>
      </c>
      <c r="AI84" s="128">
        <f t="shared" si="292"/>
        <v>184</v>
      </c>
      <c r="AJ84" s="128">
        <v>75</v>
      </c>
      <c r="AK84" s="128">
        <v>109</v>
      </c>
      <c r="AL84" s="128">
        <f t="shared" si="293"/>
        <v>242</v>
      </c>
      <c r="AM84" s="128">
        <v>111</v>
      </c>
      <c r="AN84" s="128">
        <v>131</v>
      </c>
      <c r="AO84" s="128">
        <f t="shared" si="294"/>
        <v>214</v>
      </c>
      <c r="AP84" s="128">
        <v>96</v>
      </c>
      <c r="AQ84" s="128">
        <v>118</v>
      </c>
      <c r="AR84" s="128">
        <f t="shared" si="295"/>
        <v>112</v>
      </c>
      <c r="AS84" s="128">
        <v>59</v>
      </c>
      <c r="AT84" s="128">
        <v>53</v>
      </c>
      <c r="AU84" s="128">
        <f t="shared" si="296"/>
        <v>308</v>
      </c>
      <c r="AV84" s="128">
        <v>124</v>
      </c>
      <c r="AW84" s="128">
        <v>184</v>
      </c>
      <c r="AX84" s="128">
        <f t="shared" si="297"/>
        <v>243</v>
      </c>
      <c r="AY84" s="128">
        <v>112</v>
      </c>
      <c r="AZ84" s="128">
        <v>131</v>
      </c>
      <c r="BA84" s="128">
        <f t="shared" si="298"/>
        <v>224</v>
      </c>
      <c r="BB84" s="128">
        <v>113</v>
      </c>
      <c r="BC84" s="128">
        <v>111</v>
      </c>
      <c r="BD84" s="128">
        <f t="shared" si="299"/>
        <v>377</v>
      </c>
      <c r="BE84" s="128">
        <v>167</v>
      </c>
      <c r="BF84" s="128">
        <v>210</v>
      </c>
      <c r="BG84" s="128">
        <f t="shared" si="300"/>
        <v>193</v>
      </c>
      <c r="BH84" s="128">
        <v>91</v>
      </c>
      <c r="BI84" s="128">
        <v>102</v>
      </c>
      <c r="BJ84" s="128">
        <f t="shared" si="301"/>
        <v>102</v>
      </c>
      <c r="BK84" s="128">
        <v>49</v>
      </c>
      <c r="BL84" s="128">
        <v>53</v>
      </c>
      <c r="BM84" s="128">
        <f t="shared" si="302"/>
        <v>374</v>
      </c>
      <c r="BN84" s="128">
        <v>140</v>
      </c>
      <c r="BO84" s="128">
        <v>234</v>
      </c>
      <c r="BP84" s="128">
        <f t="shared" si="303"/>
        <v>334</v>
      </c>
      <c r="BQ84" s="128">
        <v>142</v>
      </c>
      <c r="BR84" s="128">
        <v>192</v>
      </c>
      <c r="BS84" s="128">
        <f t="shared" si="304"/>
        <v>503</v>
      </c>
      <c r="BT84" s="128">
        <v>221</v>
      </c>
      <c r="BU84" s="128">
        <v>282</v>
      </c>
      <c r="BV84" s="128">
        <f t="shared" si="305"/>
        <v>210</v>
      </c>
      <c r="BW84" s="128">
        <v>78</v>
      </c>
      <c r="BX84" s="128">
        <v>132</v>
      </c>
      <c r="BY84" s="128">
        <f t="shared" si="306"/>
        <v>371</v>
      </c>
      <c r="BZ84" s="128">
        <v>167</v>
      </c>
      <c r="CA84" s="128">
        <v>204</v>
      </c>
      <c r="CB84" s="128">
        <f t="shared" si="307"/>
        <v>243</v>
      </c>
      <c r="CC84" s="128">
        <v>91</v>
      </c>
      <c r="CD84" s="128">
        <v>152</v>
      </c>
      <c r="CE84" s="128">
        <f t="shared" si="308"/>
        <v>231</v>
      </c>
      <c r="CF84" s="128">
        <v>92</v>
      </c>
      <c r="CG84" s="128">
        <v>139</v>
      </c>
      <c r="CH84" s="128">
        <f t="shared" si="309"/>
        <v>335</v>
      </c>
      <c r="CI84" s="128">
        <v>144</v>
      </c>
      <c r="CJ84" s="128">
        <v>191</v>
      </c>
      <c r="CK84" s="128">
        <f t="shared" si="310"/>
        <v>386</v>
      </c>
      <c r="CL84" s="128">
        <v>161</v>
      </c>
      <c r="CM84" s="128">
        <v>225</v>
      </c>
      <c r="CN84" s="128">
        <f t="shared" si="311"/>
        <v>129</v>
      </c>
      <c r="CO84" s="128">
        <v>51</v>
      </c>
      <c r="CP84" s="128">
        <v>78</v>
      </c>
      <c r="CQ84" s="128">
        <f t="shared" si="312"/>
        <v>358</v>
      </c>
      <c r="CR84" s="128">
        <v>160</v>
      </c>
      <c r="CS84" s="128">
        <v>198</v>
      </c>
      <c r="CT84" s="128">
        <f t="shared" si="313"/>
        <v>321</v>
      </c>
      <c r="CU84" s="128">
        <v>139</v>
      </c>
      <c r="CV84" s="128">
        <v>182</v>
      </c>
      <c r="CW84" s="128">
        <f t="shared" si="314"/>
        <v>284</v>
      </c>
      <c r="CX84" s="128">
        <v>114</v>
      </c>
      <c r="CY84" s="128">
        <v>170</v>
      </c>
      <c r="CZ84" s="128">
        <f t="shared" si="315"/>
        <v>501</v>
      </c>
      <c r="DA84" s="128">
        <v>230</v>
      </c>
      <c r="DB84" s="135">
        <v>271</v>
      </c>
    </row>
    <row r="85" spans="1:106" s="134" customFormat="1" ht="15" customHeight="1" x14ac:dyDescent="0.15">
      <c r="A85" s="125" t="s">
        <v>183</v>
      </c>
      <c r="B85" s="126">
        <f t="shared" si="278"/>
        <v>6788</v>
      </c>
      <c r="C85" s="126">
        <f t="shared" si="278"/>
        <v>3071</v>
      </c>
      <c r="D85" s="126">
        <f t="shared" si="278"/>
        <v>3717</v>
      </c>
      <c r="E85" s="127">
        <f t="shared" si="283"/>
        <v>1593</v>
      </c>
      <c r="F85" s="127">
        <f t="shared" si="279"/>
        <v>757</v>
      </c>
      <c r="G85" s="127">
        <f t="shared" si="279"/>
        <v>836</v>
      </c>
      <c r="H85" s="127">
        <f t="shared" si="280"/>
        <v>2744</v>
      </c>
      <c r="I85" s="127">
        <f t="shared" si="281"/>
        <v>1256</v>
      </c>
      <c r="J85" s="127">
        <f t="shared" si="281"/>
        <v>1488</v>
      </c>
      <c r="K85" s="127">
        <f t="shared" si="284"/>
        <v>2451</v>
      </c>
      <c r="L85" s="127">
        <f t="shared" si="282"/>
        <v>1058</v>
      </c>
      <c r="M85" s="127">
        <f t="shared" si="282"/>
        <v>1393</v>
      </c>
      <c r="N85" s="128">
        <f t="shared" si="285"/>
        <v>191</v>
      </c>
      <c r="O85" s="128">
        <v>84</v>
      </c>
      <c r="P85" s="128">
        <v>107</v>
      </c>
      <c r="Q85" s="128">
        <f t="shared" si="286"/>
        <v>179</v>
      </c>
      <c r="R85" s="128">
        <v>98</v>
      </c>
      <c r="S85" s="128">
        <v>81</v>
      </c>
      <c r="T85" s="128">
        <f t="shared" si="287"/>
        <v>146</v>
      </c>
      <c r="U85" s="128">
        <v>65</v>
      </c>
      <c r="V85" s="128">
        <v>81</v>
      </c>
      <c r="W85" s="128">
        <f t="shared" si="288"/>
        <v>168</v>
      </c>
      <c r="X85" s="128">
        <v>90</v>
      </c>
      <c r="Y85" s="128">
        <v>78</v>
      </c>
      <c r="Z85" s="128">
        <f t="shared" si="289"/>
        <v>88</v>
      </c>
      <c r="AA85" s="128">
        <v>42</v>
      </c>
      <c r="AB85" s="128">
        <v>46</v>
      </c>
      <c r="AC85" s="128">
        <f t="shared" si="290"/>
        <v>84</v>
      </c>
      <c r="AD85" s="128">
        <v>41</v>
      </c>
      <c r="AE85" s="128">
        <v>43</v>
      </c>
      <c r="AF85" s="128">
        <f t="shared" si="291"/>
        <v>126</v>
      </c>
      <c r="AG85" s="129">
        <v>63</v>
      </c>
      <c r="AH85" s="130">
        <v>63</v>
      </c>
      <c r="AI85" s="128">
        <f t="shared" si="292"/>
        <v>147</v>
      </c>
      <c r="AJ85" s="128">
        <v>63</v>
      </c>
      <c r="AK85" s="128">
        <v>84</v>
      </c>
      <c r="AL85" s="128">
        <f t="shared" si="293"/>
        <v>202</v>
      </c>
      <c r="AM85" s="128">
        <v>95</v>
      </c>
      <c r="AN85" s="128">
        <v>107</v>
      </c>
      <c r="AO85" s="128">
        <f t="shared" si="294"/>
        <v>172</v>
      </c>
      <c r="AP85" s="128">
        <v>72</v>
      </c>
      <c r="AQ85" s="128">
        <v>100</v>
      </c>
      <c r="AR85" s="128">
        <f t="shared" si="295"/>
        <v>90</v>
      </c>
      <c r="AS85" s="128">
        <v>44</v>
      </c>
      <c r="AT85" s="128">
        <v>46</v>
      </c>
      <c r="AU85" s="128">
        <f t="shared" si="296"/>
        <v>244</v>
      </c>
      <c r="AV85" s="128">
        <v>120</v>
      </c>
      <c r="AW85" s="128">
        <v>124</v>
      </c>
      <c r="AX85" s="128">
        <f t="shared" si="297"/>
        <v>207</v>
      </c>
      <c r="AY85" s="128">
        <v>101</v>
      </c>
      <c r="AZ85" s="128">
        <v>106</v>
      </c>
      <c r="BA85" s="128">
        <f t="shared" si="298"/>
        <v>196</v>
      </c>
      <c r="BB85" s="128">
        <v>98</v>
      </c>
      <c r="BC85" s="128">
        <v>98</v>
      </c>
      <c r="BD85" s="128">
        <f t="shared" si="299"/>
        <v>305</v>
      </c>
      <c r="BE85" s="128">
        <v>154</v>
      </c>
      <c r="BF85" s="128">
        <v>151</v>
      </c>
      <c r="BG85" s="128">
        <f t="shared" si="300"/>
        <v>156</v>
      </c>
      <c r="BH85" s="128">
        <v>70</v>
      </c>
      <c r="BI85" s="128">
        <v>86</v>
      </c>
      <c r="BJ85" s="128">
        <f t="shared" si="301"/>
        <v>99</v>
      </c>
      <c r="BK85" s="128">
        <v>51</v>
      </c>
      <c r="BL85" s="128">
        <v>48</v>
      </c>
      <c r="BM85" s="128">
        <f t="shared" si="302"/>
        <v>344</v>
      </c>
      <c r="BN85" s="128">
        <v>152</v>
      </c>
      <c r="BO85" s="128">
        <v>192</v>
      </c>
      <c r="BP85" s="128">
        <f t="shared" si="303"/>
        <v>304</v>
      </c>
      <c r="BQ85" s="128">
        <v>128</v>
      </c>
      <c r="BR85" s="128">
        <v>176</v>
      </c>
      <c r="BS85" s="128">
        <f t="shared" si="304"/>
        <v>444</v>
      </c>
      <c r="BT85" s="128">
        <v>178</v>
      </c>
      <c r="BU85" s="128">
        <v>266</v>
      </c>
      <c r="BV85" s="128">
        <f t="shared" si="305"/>
        <v>146</v>
      </c>
      <c r="BW85" s="128">
        <v>59</v>
      </c>
      <c r="BX85" s="128">
        <v>87</v>
      </c>
      <c r="BY85" s="128">
        <f t="shared" si="306"/>
        <v>299</v>
      </c>
      <c r="BZ85" s="128">
        <v>145</v>
      </c>
      <c r="CA85" s="128">
        <v>154</v>
      </c>
      <c r="CB85" s="128">
        <f t="shared" si="307"/>
        <v>218</v>
      </c>
      <c r="CC85" s="128">
        <v>88</v>
      </c>
      <c r="CD85" s="128">
        <v>130</v>
      </c>
      <c r="CE85" s="128">
        <f t="shared" si="308"/>
        <v>168</v>
      </c>
      <c r="CF85" s="128">
        <v>57</v>
      </c>
      <c r="CG85" s="128">
        <v>111</v>
      </c>
      <c r="CH85" s="128">
        <f t="shared" si="309"/>
        <v>302</v>
      </c>
      <c r="CI85" s="128">
        <v>126</v>
      </c>
      <c r="CJ85" s="128">
        <v>176</v>
      </c>
      <c r="CK85" s="128">
        <f t="shared" si="310"/>
        <v>362</v>
      </c>
      <c r="CL85" s="128">
        <v>159</v>
      </c>
      <c r="CM85" s="128">
        <v>203</v>
      </c>
      <c r="CN85" s="128">
        <f t="shared" si="311"/>
        <v>117</v>
      </c>
      <c r="CO85" s="128">
        <v>58</v>
      </c>
      <c r="CP85" s="128">
        <v>59</v>
      </c>
      <c r="CQ85" s="128">
        <f t="shared" si="312"/>
        <v>243</v>
      </c>
      <c r="CR85" s="128">
        <v>101</v>
      </c>
      <c r="CS85" s="128">
        <v>142</v>
      </c>
      <c r="CT85" s="128">
        <f t="shared" si="313"/>
        <v>331</v>
      </c>
      <c r="CU85" s="128">
        <v>153</v>
      </c>
      <c r="CV85" s="128">
        <v>178</v>
      </c>
      <c r="CW85" s="128">
        <f t="shared" si="314"/>
        <v>260</v>
      </c>
      <c r="CX85" s="128">
        <v>109</v>
      </c>
      <c r="CY85" s="128">
        <v>151</v>
      </c>
      <c r="CZ85" s="128">
        <f t="shared" si="315"/>
        <v>450</v>
      </c>
      <c r="DA85" s="128">
        <v>207</v>
      </c>
      <c r="DB85" s="135">
        <v>243</v>
      </c>
    </row>
    <row r="86" spans="1:106" s="134" customFormat="1" ht="15" customHeight="1" x14ac:dyDescent="0.15">
      <c r="A86" s="125" t="s">
        <v>184</v>
      </c>
      <c r="B86" s="126">
        <f t="shared" si="278"/>
        <v>5848</v>
      </c>
      <c r="C86" s="126">
        <f t="shared" si="278"/>
        <v>2712</v>
      </c>
      <c r="D86" s="126">
        <f t="shared" si="278"/>
        <v>3136</v>
      </c>
      <c r="E86" s="127">
        <f t="shared" si="283"/>
        <v>1403</v>
      </c>
      <c r="F86" s="127">
        <f t="shared" si="279"/>
        <v>671</v>
      </c>
      <c r="G86" s="127">
        <f t="shared" si="279"/>
        <v>732</v>
      </c>
      <c r="H86" s="127">
        <f t="shared" si="280"/>
        <v>2318</v>
      </c>
      <c r="I86" s="127">
        <f t="shared" si="281"/>
        <v>1052</v>
      </c>
      <c r="J86" s="127">
        <f t="shared" si="281"/>
        <v>1266</v>
      </c>
      <c r="K86" s="127">
        <f t="shared" si="284"/>
        <v>2127</v>
      </c>
      <c r="L86" s="127">
        <f t="shared" si="282"/>
        <v>989</v>
      </c>
      <c r="M86" s="127">
        <f t="shared" si="282"/>
        <v>1138</v>
      </c>
      <c r="N86" s="128">
        <f t="shared" si="285"/>
        <v>176</v>
      </c>
      <c r="O86" s="128">
        <v>79</v>
      </c>
      <c r="P86" s="128">
        <v>97</v>
      </c>
      <c r="Q86" s="128">
        <f t="shared" si="286"/>
        <v>180</v>
      </c>
      <c r="R86" s="128">
        <v>87</v>
      </c>
      <c r="S86" s="128">
        <v>93</v>
      </c>
      <c r="T86" s="128">
        <f t="shared" si="287"/>
        <v>148</v>
      </c>
      <c r="U86" s="128">
        <v>63</v>
      </c>
      <c r="V86" s="128">
        <v>85</v>
      </c>
      <c r="W86" s="128">
        <f t="shared" si="288"/>
        <v>113</v>
      </c>
      <c r="X86" s="128">
        <v>63</v>
      </c>
      <c r="Y86" s="128">
        <v>50</v>
      </c>
      <c r="Z86" s="128">
        <f t="shared" si="289"/>
        <v>97</v>
      </c>
      <c r="AA86" s="128">
        <v>51</v>
      </c>
      <c r="AB86" s="128">
        <v>46</v>
      </c>
      <c r="AC86" s="128">
        <f t="shared" si="290"/>
        <v>75</v>
      </c>
      <c r="AD86" s="128">
        <v>43</v>
      </c>
      <c r="AE86" s="128">
        <v>32</v>
      </c>
      <c r="AF86" s="128">
        <f t="shared" si="291"/>
        <v>93</v>
      </c>
      <c r="AG86" s="129">
        <v>52</v>
      </c>
      <c r="AH86" s="130">
        <v>41</v>
      </c>
      <c r="AI86" s="128">
        <f t="shared" si="292"/>
        <v>134</v>
      </c>
      <c r="AJ86" s="128">
        <v>68</v>
      </c>
      <c r="AK86" s="128">
        <v>66</v>
      </c>
      <c r="AL86" s="128">
        <f t="shared" si="293"/>
        <v>150</v>
      </c>
      <c r="AM86" s="128">
        <v>70</v>
      </c>
      <c r="AN86" s="128">
        <v>80</v>
      </c>
      <c r="AO86" s="128">
        <f t="shared" si="294"/>
        <v>156</v>
      </c>
      <c r="AP86" s="128">
        <v>61</v>
      </c>
      <c r="AQ86" s="128">
        <v>95</v>
      </c>
      <c r="AR86" s="128">
        <f t="shared" si="295"/>
        <v>81</v>
      </c>
      <c r="AS86" s="128">
        <v>34</v>
      </c>
      <c r="AT86" s="128">
        <v>47</v>
      </c>
      <c r="AU86" s="128">
        <f t="shared" si="296"/>
        <v>206</v>
      </c>
      <c r="AV86" s="128">
        <v>95</v>
      </c>
      <c r="AW86" s="128">
        <v>111</v>
      </c>
      <c r="AX86" s="128">
        <f t="shared" si="297"/>
        <v>154</v>
      </c>
      <c r="AY86" s="128">
        <v>75</v>
      </c>
      <c r="AZ86" s="128">
        <v>79</v>
      </c>
      <c r="BA86" s="128">
        <f t="shared" si="298"/>
        <v>163</v>
      </c>
      <c r="BB86" s="128">
        <v>69</v>
      </c>
      <c r="BC86" s="128">
        <v>94</v>
      </c>
      <c r="BD86" s="128">
        <f t="shared" si="299"/>
        <v>273</v>
      </c>
      <c r="BE86" s="128">
        <v>114</v>
      </c>
      <c r="BF86" s="128">
        <v>159</v>
      </c>
      <c r="BG86" s="128">
        <f t="shared" si="300"/>
        <v>136</v>
      </c>
      <c r="BH86" s="128">
        <v>68</v>
      </c>
      <c r="BI86" s="128">
        <v>68</v>
      </c>
      <c r="BJ86" s="128">
        <f t="shared" si="301"/>
        <v>74</v>
      </c>
      <c r="BK86" s="128">
        <v>41</v>
      </c>
      <c r="BL86" s="128">
        <v>33</v>
      </c>
      <c r="BM86" s="128">
        <f t="shared" si="302"/>
        <v>290</v>
      </c>
      <c r="BN86" s="128">
        <v>131</v>
      </c>
      <c r="BO86" s="128">
        <v>159</v>
      </c>
      <c r="BP86" s="128">
        <f t="shared" si="303"/>
        <v>245</v>
      </c>
      <c r="BQ86" s="128">
        <v>112</v>
      </c>
      <c r="BR86" s="128">
        <v>133</v>
      </c>
      <c r="BS86" s="128">
        <f t="shared" si="304"/>
        <v>360</v>
      </c>
      <c r="BT86" s="128">
        <v>152</v>
      </c>
      <c r="BU86" s="128">
        <v>208</v>
      </c>
      <c r="BV86" s="128">
        <f t="shared" si="305"/>
        <v>131</v>
      </c>
      <c r="BW86" s="128">
        <v>63</v>
      </c>
      <c r="BX86" s="128">
        <v>68</v>
      </c>
      <c r="BY86" s="128">
        <f t="shared" si="306"/>
        <v>286</v>
      </c>
      <c r="BZ86" s="128">
        <v>132</v>
      </c>
      <c r="CA86" s="128">
        <v>154</v>
      </c>
      <c r="CB86" s="128">
        <f t="shared" si="307"/>
        <v>176</v>
      </c>
      <c r="CC86" s="128">
        <v>79</v>
      </c>
      <c r="CD86" s="128">
        <v>97</v>
      </c>
      <c r="CE86" s="128">
        <f t="shared" si="308"/>
        <v>143</v>
      </c>
      <c r="CF86" s="128">
        <v>59</v>
      </c>
      <c r="CG86" s="128">
        <v>84</v>
      </c>
      <c r="CH86" s="128">
        <f t="shared" si="309"/>
        <v>246</v>
      </c>
      <c r="CI86" s="128">
        <v>114</v>
      </c>
      <c r="CJ86" s="128">
        <v>132</v>
      </c>
      <c r="CK86" s="128">
        <f t="shared" si="310"/>
        <v>326</v>
      </c>
      <c r="CL86" s="128">
        <v>142</v>
      </c>
      <c r="CM86" s="128">
        <v>184</v>
      </c>
      <c r="CN86" s="128">
        <f t="shared" si="311"/>
        <v>94</v>
      </c>
      <c r="CO86" s="128">
        <v>45</v>
      </c>
      <c r="CP86" s="128">
        <v>49</v>
      </c>
      <c r="CQ86" s="128">
        <f t="shared" si="312"/>
        <v>236</v>
      </c>
      <c r="CR86" s="128">
        <v>119</v>
      </c>
      <c r="CS86" s="128">
        <v>117</v>
      </c>
      <c r="CT86" s="128">
        <f t="shared" si="313"/>
        <v>272</v>
      </c>
      <c r="CU86" s="128">
        <v>134</v>
      </c>
      <c r="CV86" s="128">
        <v>138</v>
      </c>
      <c r="CW86" s="128">
        <f t="shared" si="314"/>
        <v>220</v>
      </c>
      <c r="CX86" s="128">
        <v>104</v>
      </c>
      <c r="CY86" s="128">
        <v>116</v>
      </c>
      <c r="CZ86" s="128">
        <f t="shared" si="315"/>
        <v>414</v>
      </c>
      <c r="DA86" s="128">
        <v>193</v>
      </c>
      <c r="DB86" s="135">
        <v>221</v>
      </c>
    </row>
    <row r="87" spans="1:106" s="133" customFormat="1" ht="15" customHeight="1" x14ac:dyDescent="0.15">
      <c r="A87" s="125" t="s">
        <v>185</v>
      </c>
      <c r="B87" s="126">
        <f t="shared" si="278"/>
        <v>5691</v>
      </c>
      <c r="C87" s="126">
        <f t="shared" si="278"/>
        <v>2644</v>
      </c>
      <c r="D87" s="126">
        <f t="shared" si="278"/>
        <v>3047</v>
      </c>
      <c r="E87" s="127">
        <f t="shared" si="283"/>
        <v>1448</v>
      </c>
      <c r="F87" s="127">
        <f t="shared" si="279"/>
        <v>665</v>
      </c>
      <c r="G87" s="127">
        <f t="shared" si="279"/>
        <v>783</v>
      </c>
      <c r="H87" s="127">
        <f t="shared" si="280"/>
        <v>2216</v>
      </c>
      <c r="I87" s="127">
        <f t="shared" si="281"/>
        <v>1039</v>
      </c>
      <c r="J87" s="127">
        <f t="shared" si="281"/>
        <v>1177</v>
      </c>
      <c r="K87" s="127">
        <f t="shared" si="284"/>
        <v>2027</v>
      </c>
      <c r="L87" s="127">
        <f t="shared" si="282"/>
        <v>940</v>
      </c>
      <c r="M87" s="127">
        <f t="shared" si="282"/>
        <v>1087</v>
      </c>
      <c r="N87" s="128">
        <f t="shared" si="285"/>
        <v>174</v>
      </c>
      <c r="O87" s="128">
        <v>76</v>
      </c>
      <c r="P87" s="128">
        <v>98</v>
      </c>
      <c r="Q87" s="128">
        <f t="shared" si="286"/>
        <v>165</v>
      </c>
      <c r="R87" s="128">
        <v>78</v>
      </c>
      <c r="S87" s="128">
        <v>87</v>
      </c>
      <c r="T87" s="128">
        <f t="shared" si="287"/>
        <v>125</v>
      </c>
      <c r="U87" s="128">
        <v>48</v>
      </c>
      <c r="V87" s="128">
        <v>77</v>
      </c>
      <c r="W87" s="128">
        <f t="shared" si="288"/>
        <v>139</v>
      </c>
      <c r="X87" s="128">
        <v>69</v>
      </c>
      <c r="Y87" s="128">
        <v>70</v>
      </c>
      <c r="Z87" s="128">
        <f t="shared" si="289"/>
        <v>78</v>
      </c>
      <c r="AA87" s="128">
        <v>40</v>
      </c>
      <c r="AB87" s="128">
        <v>38</v>
      </c>
      <c r="AC87" s="128">
        <f t="shared" si="290"/>
        <v>90</v>
      </c>
      <c r="AD87" s="128">
        <v>35</v>
      </c>
      <c r="AE87" s="128">
        <v>55</v>
      </c>
      <c r="AF87" s="128">
        <f t="shared" si="291"/>
        <v>106</v>
      </c>
      <c r="AG87" s="129">
        <v>56</v>
      </c>
      <c r="AH87" s="130">
        <v>50</v>
      </c>
      <c r="AI87" s="128">
        <f t="shared" si="292"/>
        <v>135</v>
      </c>
      <c r="AJ87" s="128">
        <v>69</v>
      </c>
      <c r="AK87" s="128">
        <v>66</v>
      </c>
      <c r="AL87" s="128">
        <f t="shared" si="293"/>
        <v>176</v>
      </c>
      <c r="AM87" s="128">
        <v>82</v>
      </c>
      <c r="AN87" s="128">
        <v>94</v>
      </c>
      <c r="AO87" s="128">
        <f t="shared" si="294"/>
        <v>173</v>
      </c>
      <c r="AP87" s="128">
        <v>79</v>
      </c>
      <c r="AQ87" s="128">
        <v>94</v>
      </c>
      <c r="AR87" s="128">
        <f t="shared" si="295"/>
        <v>87</v>
      </c>
      <c r="AS87" s="128">
        <v>33</v>
      </c>
      <c r="AT87" s="128">
        <v>54</v>
      </c>
      <c r="AU87" s="128">
        <f t="shared" si="296"/>
        <v>197</v>
      </c>
      <c r="AV87" s="128">
        <v>94</v>
      </c>
      <c r="AW87" s="128">
        <v>103</v>
      </c>
      <c r="AX87" s="128">
        <f t="shared" si="297"/>
        <v>145</v>
      </c>
      <c r="AY87" s="128">
        <v>70</v>
      </c>
      <c r="AZ87" s="128">
        <v>75</v>
      </c>
      <c r="BA87" s="128">
        <f t="shared" si="298"/>
        <v>165</v>
      </c>
      <c r="BB87" s="128">
        <v>76</v>
      </c>
      <c r="BC87" s="128">
        <v>89</v>
      </c>
      <c r="BD87" s="128">
        <f t="shared" si="299"/>
        <v>286</v>
      </c>
      <c r="BE87" s="128">
        <v>133</v>
      </c>
      <c r="BF87" s="128">
        <v>153</v>
      </c>
      <c r="BG87" s="128">
        <f t="shared" si="300"/>
        <v>123</v>
      </c>
      <c r="BH87" s="128">
        <v>51</v>
      </c>
      <c r="BI87" s="128">
        <v>72</v>
      </c>
      <c r="BJ87" s="128">
        <f t="shared" si="301"/>
        <v>61</v>
      </c>
      <c r="BK87" s="128">
        <v>24</v>
      </c>
      <c r="BL87" s="128">
        <v>37</v>
      </c>
      <c r="BM87" s="128">
        <f t="shared" si="302"/>
        <v>268</v>
      </c>
      <c r="BN87" s="128">
        <v>117</v>
      </c>
      <c r="BO87" s="128">
        <v>151</v>
      </c>
      <c r="BP87" s="128">
        <f t="shared" si="303"/>
        <v>253</v>
      </c>
      <c r="BQ87" s="128">
        <v>123</v>
      </c>
      <c r="BR87" s="128">
        <v>130</v>
      </c>
      <c r="BS87" s="128">
        <f t="shared" si="304"/>
        <v>352</v>
      </c>
      <c r="BT87" s="128">
        <v>187</v>
      </c>
      <c r="BU87" s="128">
        <v>165</v>
      </c>
      <c r="BV87" s="128">
        <f t="shared" si="305"/>
        <v>116</v>
      </c>
      <c r="BW87" s="128">
        <v>51</v>
      </c>
      <c r="BX87" s="128">
        <v>65</v>
      </c>
      <c r="BY87" s="128">
        <f t="shared" si="306"/>
        <v>250</v>
      </c>
      <c r="BZ87" s="128">
        <v>113</v>
      </c>
      <c r="CA87" s="128">
        <v>137</v>
      </c>
      <c r="CB87" s="128">
        <f t="shared" si="307"/>
        <v>192</v>
      </c>
      <c r="CC87" s="128">
        <v>82</v>
      </c>
      <c r="CD87" s="128">
        <v>110</v>
      </c>
      <c r="CE87" s="128">
        <f t="shared" si="308"/>
        <v>141</v>
      </c>
      <c r="CF87" s="128">
        <v>68</v>
      </c>
      <c r="CG87" s="128">
        <v>73</v>
      </c>
      <c r="CH87" s="128">
        <f t="shared" si="309"/>
        <v>255</v>
      </c>
      <c r="CI87" s="128">
        <v>116</v>
      </c>
      <c r="CJ87" s="128">
        <v>139</v>
      </c>
      <c r="CK87" s="128">
        <f t="shared" si="310"/>
        <v>296</v>
      </c>
      <c r="CL87" s="128">
        <v>113</v>
      </c>
      <c r="CM87" s="128">
        <v>183</v>
      </c>
      <c r="CN87" s="128">
        <f t="shared" si="311"/>
        <v>90</v>
      </c>
      <c r="CO87" s="128">
        <v>45</v>
      </c>
      <c r="CP87" s="128">
        <v>45</v>
      </c>
      <c r="CQ87" s="128">
        <f t="shared" si="312"/>
        <v>219</v>
      </c>
      <c r="CR87" s="128">
        <v>107</v>
      </c>
      <c r="CS87" s="128">
        <v>112</v>
      </c>
      <c r="CT87" s="128">
        <f t="shared" si="313"/>
        <v>251</v>
      </c>
      <c r="CU87" s="128">
        <v>112</v>
      </c>
      <c r="CV87" s="128">
        <v>139</v>
      </c>
      <c r="CW87" s="128">
        <f t="shared" si="314"/>
        <v>220</v>
      </c>
      <c r="CX87" s="128">
        <v>96</v>
      </c>
      <c r="CY87" s="128">
        <v>124</v>
      </c>
      <c r="CZ87" s="128">
        <f t="shared" si="315"/>
        <v>363</v>
      </c>
      <c r="DA87" s="128">
        <v>201</v>
      </c>
      <c r="DB87" s="135">
        <v>162</v>
      </c>
    </row>
    <row r="88" spans="1:106" s="134" customFormat="1" ht="15" customHeight="1" x14ac:dyDescent="0.15">
      <c r="A88" s="125" t="s">
        <v>186</v>
      </c>
      <c r="B88" s="126">
        <f t="shared" si="278"/>
        <v>5493</v>
      </c>
      <c r="C88" s="126">
        <f t="shared" si="278"/>
        <v>2508</v>
      </c>
      <c r="D88" s="126">
        <f t="shared" si="278"/>
        <v>2985</v>
      </c>
      <c r="E88" s="127">
        <f t="shared" si="283"/>
        <v>1353</v>
      </c>
      <c r="F88" s="127">
        <f t="shared" si="279"/>
        <v>585</v>
      </c>
      <c r="G88" s="127">
        <f t="shared" si="279"/>
        <v>768</v>
      </c>
      <c r="H88" s="127">
        <f t="shared" si="280"/>
        <v>2180</v>
      </c>
      <c r="I88" s="127">
        <f t="shared" si="281"/>
        <v>970</v>
      </c>
      <c r="J88" s="127">
        <f t="shared" si="281"/>
        <v>1210</v>
      </c>
      <c r="K88" s="127">
        <f t="shared" si="284"/>
        <v>1960</v>
      </c>
      <c r="L88" s="127">
        <f t="shared" si="282"/>
        <v>953</v>
      </c>
      <c r="M88" s="127">
        <f t="shared" si="282"/>
        <v>1007</v>
      </c>
      <c r="N88" s="128">
        <f t="shared" si="285"/>
        <v>172</v>
      </c>
      <c r="O88" s="128">
        <v>76</v>
      </c>
      <c r="P88" s="128">
        <v>96</v>
      </c>
      <c r="Q88" s="128">
        <f t="shared" si="286"/>
        <v>174</v>
      </c>
      <c r="R88" s="128">
        <v>69</v>
      </c>
      <c r="S88" s="128">
        <v>105</v>
      </c>
      <c r="T88" s="128">
        <f t="shared" si="287"/>
        <v>125</v>
      </c>
      <c r="U88" s="128">
        <v>43</v>
      </c>
      <c r="V88" s="128">
        <v>82</v>
      </c>
      <c r="W88" s="128">
        <f t="shared" si="288"/>
        <v>106</v>
      </c>
      <c r="X88" s="128">
        <v>53</v>
      </c>
      <c r="Y88" s="128">
        <v>53</v>
      </c>
      <c r="Z88" s="128">
        <f t="shared" si="289"/>
        <v>100</v>
      </c>
      <c r="AA88" s="128">
        <v>47</v>
      </c>
      <c r="AB88" s="128">
        <v>53</v>
      </c>
      <c r="AC88" s="128">
        <f t="shared" si="290"/>
        <v>77</v>
      </c>
      <c r="AD88" s="128">
        <v>33</v>
      </c>
      <c r="AE88" s="128">
        <v>44</v>
      </c>
      <c r="AF88" s="128">
        <f t="shared" si="291"/>
        <v>116</v>
      </c>
      <c r="AG88" s="129">
        <v>49</v>
      </c>
      <c r="AH88" s="130">
        <v>67</v>
      </c>
      <c r="AI88" s="128">
        <f t="shared" si="292"/>
        <v>116</v>
      </c>
      <c r="AJ88" s="128">
        <v>56</v>
      </c>
      <c r="AK88" s="128">
        <v>60</v>
      </c>
      <c r="AL88" s="128">
        <f t="shared" si="293"/>
        <v>153</v>
      </c>
      <c r="AM88" s="128">
        <v>69</v>
      </c>
      <c r="AN88" s="128">
        <v>84</v>
      </c>
      <c r="AO88" s="128">
        <f t="shared" si="294"/>
        <v>138</v>
      </c>
      <c r="AP88" s="128">
        <v>53</v>
      </c>
      <c r="AQ88" s="128">
        <v>85</v>
      </c>
      <c r="AR88" s="128">
        <f t="shared" si="295"/>
        <v>76</v>
      </c>
      <c r="AS88" s="128">
        <v>37</v>
      </c>
      <c r="AT88" s="128">
        <v>39</v>
      </c>
      <c r="AU88" s="128">
        <f t="shared" si="296"/>
        <v>199</v>
      </c>
      <c r="AV88" s="128">
        <v>82</v>
      </c>
      <c r="AW88" s="128">
        <v>117</v>
      </c>
      <c r="AX88" s="128">
        <f t="shared" si="297"/>
        <v>149</v>
      </c>
      <c r="AY88" s="128">
        <v>70</v>
      </c>
      <c r="AZ88" s="128">
        <v>79</v>
      </c>
      <c r="BA88" s="128">
        <f t="shared" si="298"/>
        <v>150</v>
      </c>
      <c r="BB88" s="128">
        <v>68</v>
      </c>
      <c r="BC88" s="128">
        <v>82</v>
      </c>
      <c r="BD88" s="128">
        <f t="shared" si="299"/>
        <v>290</v>
      </c>
      <c r="BE88" s="128">
        <v>130</v>
      </c>
      <c r="BF88" s="128">
        <v>160</v>
      </c>
      <c r="BG88" s="128">
        <f t="shared" si="300"/>
        <v>117</v>
      </c>
      <c r="BH88" s="128">
        <v>54</v>
      </c>
      <c r="BI88" s="128">
        <v>63</v>
      </c>
      <c r="BJ88" s="128">
        <f t="shared" si="301"/>
        <v>57</v>
      </c>
      <c r="BK88" s="128">
        <v>28</v>
      </c>
      <c r="BL88" s="128">
        <v>29</v>
      </c>
      <c r="BM88" s="128">
        <f t="shared" si="302"/>
        <v>275</v>
      </c>
      <c r="BN88" s="128">
        <v>121</v>
      </c>
      <c r="BO88" s="128">
        <v>154</v>
      </c>
      <c r="BP88" s="128">
        <f t="shared" si="303"/>
        <v>260</v>
      </c>
      <c r="BQ88" s="128">
        <v>119</v>
      </c>
      <c r="BR88" s="128">
        <v>141</v>
      </c>
      <c r="BS88" s="128">
        <f t="shared" si="304"/>
        <v>332</v>
      </c>
      <c r="BT88" s="128">
        <v>133</v>
      </c>
      <c r="BU88" s="128">
        <v>199</v>
      </c>
      <c r="BV88" s="128">
        <f t="shared" si="305"/>
        <v>115</v>
      </c>
      <c r="BW88" s="128">
        <v>56</v>
      </c>
      <c r="BX88" s="128">
        <v>59</v>
      </c>
      <c r="BY88" s="128">
        <f t="shared" si="306"/>
        <v>236</v>
      </c>
      <c r="BZ88" s="128">
        <v>109</v>
      </c>
      <c r="CA88" s="128">
        <v>127</v>
      </c>
      <c r="CB88" s="128">
        <f t="shared" si="307"/>
        <v>207</v>
      </c>
      <c r="CC88" s="128">
        <v>90</v>
      </c>
      <c r="CD88" s="128">
        <v>117</v>
      </c>
      <c r="CE88" s="128">
        <f t="shared" si="308"/>
        <v>159</v>
      </c>
      <c r="CF88" s="128">
        <v>64</v>
      </c>
      <c r="CG88" s="128">
        <v>95</v>
      </c>
      <c r="CH88" s="128">
        <f t="shared" si="309"/>
        <v>253</v>
      </c>
      <c r="CI88" s="128">
        <v>142</v>
      </c>
      <c r="CJ88" s="128">
        <v>111</v>
      </c>
      <c r="CK88" s="128">
        <f t="shared" si="310"/>
        <v>273</v>
      </c>
      <c r="CL88" s="128">
        <v>123</v>
      </c>
      <c r="CM88" s="128">
        <v>150</v>
      </c>
      <c r="CN88" s="128">
        <f t="shared" si="311"/>
        <v>84</v>
      </c>
      <c r="CO88" s="128">
        <v>36</v>
      </c>
      <c r="CP88" s="128">
        <v>48</v>
      </c>
      <c r="CQ88" s="128">
        <f t="shared" si="312"/>
        <v>196</v>
      </c>
      <c r="CR88" s="128">
        <v>102</v>
      </c>
      <c r="CS88" s="128">
        <v>94</v>
      </c>
      <c r="CT88" s="128">
        <f t="shared" si="313"/>
        <v>242</v>
      </c>
      <c r="CU88" s="128">
        <v>127</v>
      </c>
      <c r="CV88" s="128">
        <v>115</v>
      </c>
      <c r="CW88" s="128">
        <f t="shared" si="314"/>
        <v>216</v>
      </c>
      <c r="CX88" s="128">
        <v>104</v>
      </c>
      <c r="CY88" s="128">
        <v>112</v>
      </c>
      <c r="CZ88" s="128">
        <f t="shared" si="315"/>
        <v>330</v>
      </c>
      <c r="DA88" s="128">
        <v>165</v>
      </c>
      <c r="DB88" s="135">
        <v>165</v>
      </c>
    </row>
    <row r="89" spans="1:106" s="134" customFormat="1" ht="15" customHeight="1" x14ac:dyDescent="0.15">
      <c r="A89" s="125" t="s">
        <v>187</v>
      </c>
      <c r="B89" s="126">
        <f t="shared" si="278"/>
        <v>6467</v>
      </c>
      <c r="C89" s="126">
        <f t="shared" si="278"/>
        <v>3031</v>
      </c>
      <c r="D89" s="126">
        <f t="shared" si="278"/>
        <v>3436</v>
      </c>
      <c r="E89" s="127">
        <f t="shared" si="283"/>
        <v>1562</v>
      </c>
      <c r="F89" s="127">
        <f t="shared" si="279"/>
        <v>654</v>
      </c>
      <c r="G89" s="127">
        <f t="shared" si="279"/>
        <v>908</v>
      </c>
      <c r="H89" s="127">
        <f t="shared" si="280"/>
        <v>2554</v>
      </c>
      <c r="I89" s="127">
        <f t="shared" si="281"/>
        <v>1216</v>
      </c>
      <c r="J89" s="127">
        <f t="shared" si="281"/>
        <v>1338</v>
      </c>
      <c r="K89" s="127">
        <f t="shared" si="284"/>
        <v>2351</v>
      </c>
      <c r="L89" s="127">
        <f t="shared" si="282"/>
        <v>1161</v>
      </c>
      <c r="M89" s="127">
        <f t="shared" si="282"/>
        <v>1190</v>
      </c>
      <c r="N89" s="128">
        <f t="shared" si="285"/>
        <v>194</v>
      </c>
      <c r="O89" s="128">
        <v>80</v>
      </c>
      <c r="P89" s="128">
        <v>114</v>
      </c>
      <c r="Q89" s="128">
        <f t="shared" si="286"/>
        <v>159</v>
      </c>
      <c r="R89" s="128">
        <v>62</v>
      </c>
      <c r="S89" s="128">
        <v>97</v>
      </c>
      <c r="T89" s="128">
        <f t="shared" si="287"/>
        <v>162</v>
      </c>
      <c r="U89" s="128">
        <v>66</v>
      </c>
      <c r="V89" s="128">
        <v>96</v>
      </c>
      <c r="W89" s="128">
        <f t="shared" si="288"/>
        <v>127</v>
      </c>
      <c r="X89" s="128">
        <v>59</v>
      </c>
      <c r="Y89" s="128">
        <v>68</v>
      </c>
      <c r="Z89" s="128">
        <f t="shared" si="289"/>
        <v>84</v>
      </c>
      <c r="AA89" s="128">
        <v>39</v>
      </c>
      <c r="AB89" s="128">
        <v>45</v>
      </c>
      <c r="AC89" s="128">
        <f t="shared" si="290"/>
        <v>115</v>
      </c>
      <c r="AD89" s="128">
        <v>47</v>
      </c>
      <c r="AE89" s="128">
        <v>68</v>
      </c>
      <c r="AF89" s="128">
        <f t="shared" si="291"/>
        <v>109</v>
      </c>
      <c r="AG89" s="129">
        <v>45</v>
      </c>
      <c r="AH89" s="130">
        <v>64</v>
      </c>
      <c r="AI89" s="128">
        <f t="shared" si="292"/>
        <v>151</v>
      </c>
      <c r="AJ89" s="128">
        <v>62</v>
      </c>
      <c r="AK89" s="128">
        <v>89</v>
      </c>
      <c r="AL89" s="128">
        <f t="shared" si="293"/>
        <v>177</v>
      </c>
      <c r="AM89" s="128">
        <v>72</v>
      </c>
      <c r="AN89" s="128">
        <v>105</v>
      </c>
      <c r="AO89" s="128">
        <f t="shared" si="294"/>
        <v>192</v>
      </c>
      <c r="AP89" s="128">
        <v>79</v>
      </c>
      <c r="AQ89" s="128">
        <v>113</v>
      </c>
      <c r="AR89" s="128">
        <f t="shared" si="295"/>
        <v>92</v>
      </c>
      <c r="AS89" s="128">
        <v>43</v>
      </c>
      <c r="AT89" s="128">
        <v>49</v>
      </c>
      <c r="AU89" s="128">
        <f t="shared" si="296"/>
        <v>270</v>
      </c>
      <c r="AV89" s="128">
        <v>115</v>
      </c>
      <c r="AW89" s="128">
        <v>155</v>
      </c>
      <c r="AX89" s="128">
        <f t="shared" si="297"/>
        <v>183</v>
      </c>
      <c r="AY89" s="128">
        <v>93</v>
      </c>
      <c r="AZ89" s="128">
        <v>90</v>
      </c>
      <c r="BA89" s="128">
        <f t="shared" si="298"/>
        <v>178</v>
      </c>
      <c r="BB89" s="128">
        <v>84</v>
      </c>
      <c r="BC89" s="128">
        <v>94</v>
      </c>
      <c r="BD89" s="128">
        <f t="shared" si="299"/>
        <v>310</v>
      </c>
      <c r="BE89" s="128">
        <v>149</v>
      </c>
      <c r="BF89" s="128">
        <v>161</v>
      </c>
      <c r="BG89" s="128">
        <f t="shared" si="300"/>
        <v>119</v>
      </c>
      <c r="BH89" s="128">
        <v>57</v>
      </c>
      <c r="BI89" s="128">
        <v>62</v>
      </c>
      <c r="BJ89" s="128">
        <f t="shared" si="301"/>
        <v>78</v>
      </c>
      <c r="BK89" s="128">
        <v>31</v>
      </c>
      <c r="BL89" s="128">
        <v>47</v>
      </c>
      <c r="BM89" s="128">
        <f t="shared" si="302"/>
        <v>303</v>
      </c>
      <c r="BN89" s="128">
        <v>141</v>
      </c>
      <c r="BO89" s="128">
        <v>162</v>
      </c>
      <c r="BP89" s="128">
        <f t="shared" si="303"/>
        <v>285</v>
      </c>
      <c r="BQ89" s="128">
        <v>143</v>
      </c>
      <c r="BR89" s="128">
        <v>142</v>
      </c>
      <c r="BS89" s="128">
        <f t="shared" si="304"/>
        <v>386</v>
      </c>
      <c r="BT89" s="128">
        <v>178</v>
      </c>
      <c r="BU89" s="128">
        <v>208</v>
      </c>
      <c r="BV89" s="128">
        <f t="shared" si="305"/>
        <v>163</v>
      </c>
      <c r="BW89" s="128">
        <v>74</v>
      </c>
      <c r="BX89" s="128">
        <v>89</v>
      </c>
      <c r="BY89" s="128">
        <f t="shared" si="306"/>
        <v>279</v>
      </c>
      <c r="BZ89" s="128">
        <v>151</v>
      </c>
      <c r="CA89" s="128">
        <v>128</v>
      </c>
      <c r="CB89" s="128">
        <f t="shared" si="307"/>
        <v>242</v>
      </c>
      <c r="CC89" s="128">
        <v>105</v>
      </c>
      <c r="CD89" s="128">
        <v>137</v>
      </c>
      <c r="CE89" s="128">
        <f t="shared" si="308"/>
        <v>210</v>
      </c>
      <c r="CF89" s="128">
        <v>82</v>
      </c>
      <c r="CG89" s="128">
        <v>128</v>
      </c>
      <c r="CH89" s="128">
        <f t="shared" si="309"/>
        <v>276</v>
      </c>
      <c r="CI89" s="128">
        <v>141</v>
      </c>
      <c r="CJ89" s="128">
        <v>135</v>
      </c>
      <c r="CK89" s="128">
        <f t="shared" si="310"/>
        <v>346</v>
      </c>
      <c r="CL89" s="128">
        <v>165</v>
      </c>
      <c r="CM89" s="128">
        <v>181</v>
      </c>
      <c r="CN89" s="128">
        <f t="shared" si="311"/>
        <v>108</v>
      </c>
      <c r="CO89" s="128">
        <v>52</v>
      </c>
      <c r="CP89" s="128">
        <v>56</v>
      </c>
      <c r="CQ89" s="128">
        <f t="shared" si="312"/>
        <v>217</v>
      </c>
      <c r="CR89" s="128">
        <v>118</v>
      </c>
      <c r="CS89" s="128">
        <v>99</v>
      </c>
      <c r="CT89" s="128">
        <f t="shared" si="313"/>
        <v>285</v>
      </c>
      <c r="CU89" s="128">
        <v>138</v>
      </c>
      <c r="CV89" s="128">
        <v>147</v>
      </c>
      <c r="CW89" s="128">
        <f t="shared" si="314"/>
        <v>273</v>
      </c>
      <c r="CX89" s="128">
        <v>133</v>
      </c>
      <c r="CY89" s="128">
        <v>140</v>
      </c>
      <c r="CZ89" s="128">
        <f t="shared" si="315"/>
        <v>394</v>
      </c>
      <c r="DA89" s="128">
        <v>227</v>
      </c>
      <c r="DB89" s="135">
        <v>167</v>
      </c>
    </row>
    <row r="90" spans="1:106" s="134" customFormat="1" ht="15" customHeight="1" x14ac:dyDescent="0.15">
      <c r="A90" s="125" t="s">
        <v>188</v>
      </c>
      <c r="B90" s="126">
        <f t="shared" si="278"/>
        <v>5359</v>
      </c>
      <c r="C90" s="126">
        <f t="shared" si="278"/>
        <v>2546</v>
      </c>
      <c r="D90" s="126">
        <f t="shared" si="278"/>
        <v>2813</v>
      </c>
      <c r="E90" s="127">
        <f t="shared" si="283"/>
        <v>1344</v>
      </c>
      <c r="F90" s="127">
        <f t="shared" si="279"/>
        <v>584</v>
      </c>
      <c r="G90" s="127">
        <f t="shared" si="279"/>
        <v>760</v>
      </c>
      <c r="H90" s="127">
        <f t="shared" si="280"/>
        <v>2180</v>
      </c>
      <c r="I90" s="127">
        <f t="shared" si="281"/>
        <v>1052</v>
      </c>
      <c r="J90" s="127">
        <f t="shared" si="281"/>
        <v>1128</v>
      </c>
      <c r="K90" s="127">
        <f t="shared" si="284"/>
        <v>1835</v>
      </c>
      <c r="L90" s="127">
        <f t="shared" si="282"/>
        <v>910</v>
      </c>
      <c r="M90" s="127">
        <f t="shared" si="282"/>
        <v>925</v>
      </c>
      <c r="N90" s="128">
        <f t="shared" si="285"/>
        <v>171</v>
      </c>
      <c r="O90" s="128">
        <v>64</v>
      </c>
      <c r="P90" s="128">
        <v>107</v>
      </c>
      <c r="Q90" s="128">
        <f t="shared" si="286"/>
        <v>151</v>
      </c>
      <c r="R90" s="128">
        <v>76</v>
      </c>
      <c r="S90" s="128">
        <v>75</v>
      </c>
      <c r="T90" s="128">
        <f t="shared" si="287"/>
        <v>130</v>
      </c>
      <c r="U90" s="128">
        <v>56</v>
      </c>
      <c r="V90" s="128">
        <v>74</v>
      </c>
      <c r="W90" s="128">
        <f t="shared" si="288"/>
        <v>93</v>
      </c>
      <c r="X90" s="128">
        <v>44</v>
      </c>
      <c r="Y90" s="128">
        <v>49</v>
      </c>
      <c r="Z90" s="128">
        <f t="shared" si="289"/>
        <v>93</v>
      </c>
      <c r="AA90" s="128">
        <v>42</v>
      </c>
      <c r="AB90" s="128">
        <v>51</v>
      </c>
      <c r="AC90" s="128">
        <f t="shared" si="290"/>
        <v>92</v>
      </c>
      <c r="AD90" s="128">
        <v>41</v>
      </c>
      <c r="AE90" s="128">
        <v>51</v>
      </c>
      <c r="AF90" s="128">
        <f t="shared" si="291"/>
        <v>112</v>
      </c>
      <c r="AG90" s="129">
        <v>59</v>
      </c>
      <c r="AH90" s="130">
        <v>53</v>
      </c>
      <c r="AI90" s="128">
        <f t="shared" si="292"/>
        <v>120</v>
      </c>
      <c r="AJ90" s="128">
        <v>39</v>
      </c>
      <c r="AK90" s="128">
        <v>81</v>
      </c>
      <c r="AL90" s="128">
        <f t="shared" si="293"/>
        <v>146</v>
      </c>
      <c r="AM90" s="128">
        <v>72</v>
      </c>
      <c r="AN90" s="128">
        <v>74</v>
      </c>
      <c r="AO90" s="128">
        <f t="shared" si="294"/>
        <v>152</v>
      </c>
      <c r="AP90" s="128">
        <v>64</v>
      </c>
      <c r="AQ90" s="128">
        <v>88</v>
      </c>
      <c r="AR90" s="128">
        <f t="shared" si="295"/>
        <v>84</v>
      </c>
      <c r="AS90" s="128">
        <v>27</v>
      </c>
      <c r="AT90" s="128">
        <v>57</v>
      </c>
      <c r="AU90" s="128">
        <f t="shared" si="296"/>
        <v>204</v>
      </c>
      <c r="AV90" s="128">
        <v>87</v>
      </c>
      <c r="AW90" s="128">
        <v>117</v>
      </c>
      <c r="AX90" s="128">
        <f t="shared" si="297"/>
        <v>143</v>
      </c>
      <c r="AY90" s="128">
        <v>53</v>
      </c>
      <c r="AZ90" s="128">
        <v>90</v>
      </c>
      <c r="BA90" s="128">
        <f t="shared" si="298"/>
        <v>131</v>
      </c>
      <c r="BB90" s="128">
        <v>61</v>
      </c>
      <c r="BC90" s="128">
        <v>70</v>
      </c>
      <c r="BD90" s="128">
        <f t="shared" si="299"/>
        <v>252</v>
      </c>
      <c r="BE90" s="128">
        <v>115</v>
      </c>
      <c r="BF90" s="128">
        <v>137</v>
      </c>
      <c r="BG90" s="128">
        <f t="shared" si="300"/>
        <v>114</v>
      </c>
      <c r="BH90" s="128">
        <v>67</v>
      </c>
      <c r="BI90" s="128">
        <v>47</v>
      </c>
      <c r="BJ90" s="128">
        <f t="shared" si="301"/>
        <v>65</v>
      </c>
      <c r="BK90" s="128">
        <v>27</v>
      </c>
      <c r="BL90" s="128">
        <v>38</v>
      </c>
      <c r="BM90" s="128">
        <f t="shared" si="302"/>
        <v>293</v>
      </c>
      <c r="BN90" s="128">
        <v>151</v>
      </c>
      <c r="BO90" s="128">
        <v>142</v>
      </c>
      <c r="BP90" s="128">
        <f t="shared" si="303"/>
        <v>251</v>
      </c>
      <c r="BQ90" s="128">
        <v>129</v>
      </c>
      <c r="BR90" s="128">
        <v>122</v>
      </c>
      <c r="BS90" s="128">
        <f t="shared" si="304"/>
        <v>325</v>
      </c>
      <c r="BT90" s="128">
        <v>150</v>
      </c>
      <c r="BU90" s="128">
        <v>175</v>
      </c>
      <c r="BV90" s="128">
        <f t="shared" si="305"/>
        <v>141</v>
      </c>
      <c r="BW90" s="128">
        <v>68</v>
      </c>
      <c r="BX90" s="128">
        <v>73</v>
      </c>
      <c r="BY90" s="128">
        <f t="shared" si="306"/>
        <v>261</v>
      </c>
      <c r="BZ90" s="128">
        <v>144</v>
      </c>
      <c r="CA90" s="128">
        <v>117</v>
      </c>
      <c r="CB90" s="128">
        <f t="shared" si="307"/>
        <v>183</v>
      </c>
      <c r="CC90" s="128">
        <v>83</v>
      </c>
      <c r="CD90" s="128">
        <v>100</v>
      </c>
      <c r="CE90" s="128">
        <f t="shared" si="308"/>
        <v>178</v>
      </c>
      <c r="CF90" s="128">
        <v>60</v>
      </c>
      <c r="CG90" s="128">
        <v>118</v>
      </c>
      <c r="CH90" s="128">
        <f t="shared" si="309"/>
        <v>217</v>
      </c>
      <c r="CI90" s="128">
        <v>112</v>
      </c>
      <c r="CJ90" s="128">
        <v>105</v>
      </c>
      <c r="CK90" s="128">
        <f t="shared" si="310"/>
        <v>287</v>
      </c>
      <c r="CL90" s="128">
        <v>140</v>
      </c>
      <c r="CM90" s="128">
        <v>147</v>
      </c>
      <c r="CN90" s="128">
        <f t="shared" si="311"/>
        <v>84</v>
      </c>
      <c r="CO90" s="128">
        <v>41</v>
      </c>
      <c r="CP90" s="128">
        <v>43</v>
      </c>
      <c r="CQ90" s="128">
        <f t="shared" si="312"/>
        <v>187</v>
      </c>
      <c r="CR90" s="128">
        <v>91</v>
      </c>
      <c r="CS90" s="128">
        <v>96</v>
      </c>
      <c r="CT90" s="128">
        <f t="shared" si="313"/>
        <v>228</v>
      </c>
      <c r="CU90" s="128">
        <v>123</v>
      </c>
      <c r="CV90" s="128">
        <v>105</v>
      </c>
      <c r="CW90" s="128">
        <f t="shared" si="314"/>
        <v>196</v>
      </c>
      <c r="CX90" s="128">
        <v>100</v>
      </c>
      <c r="CY90" s="128">
        <v>96</v>
      </c>
      <c r="CZ90" s="128">
        <f t="shared" si="315"/>
        <v>275</v>
      </c>
      <c r="DA90" s="128">
        <v>160</v>
      </c>
      <c r="DB90" s="135">
        <v>115</v>
      </c>
    </row>
    <row r="91" spans="1:106" s="134" customFormat="1" ht="15" customHeight="1" x14ac:dyDescent="0.15">
      <c r="A91" s="125" t="s">
        <v>189</v>
      </c>
      <c r="B91" s="126">
        <f t="shared" si="278"/>
        <v>4566</v>
      </c>
      <c r="C91" s="126">
        <f t="shared" si="278"/>
        <v>2133</v>
      </c>
      <c r="D91" s="126">
        <f t="shared" si="278"/>
        <v>2433</v>
      </c>
      <c r="E91" s="127">
        <f t="shared" si="283"/>
        <v>1110</v>
      </c>
      <c r="F91" s="127">
        <f t="shared" si="279"/>
        <v>462</v>
      </c>
      <c r="G91" s="127">
        <f t="shared" si="279"/>
        <v>648</v>
      </c>
      <c r="H91" s="127">
        <f t="shared" si="280"/>
        <v>1822</v>
      </c>
      <c r="I91" s="127">
        <f t="shared" si="281"/>
        <v>847</v>
      </c>
      <c r="J91" s="127">
        <f t="shared" si="281"/>
        <v>975</v>
      </c>
      <c r="K91" s="127">
        <f t="shared" si="284"/>
        <v>1634</v>
      </c>
      <c r="L91" s="127">
        <f t="shared" si="282"/>
        <v>824</v>
      </c>
      <c r="M91" s="127">
        <f t="shared" si="282"/>
        <v>810</v>
      </c>
      <c r="N91" s="128">
        <f t="shared" si="285"/>
        <v>128</v>
      </c>
      <c r="O91" s="128">
        <v>49</v>
      </c>
      <c r="P91" s="128">
        <v>79</v>
      </c>
      <c r="Q91" s="128">
        <f t="shared" si="286"/>
        <v>122</v>
      </c>
      <c r="R91" s="128">
        <v>53</v>
      </c>
      <c r="S91" s="128">
        <v>69</v>
      </c>
      <c r="T91" s="128">
        <f t="shared" si="287"/>
        <v>106</v>
      </c>
      <c r="U91" s="128">
        <v>33</v>
      </c>
      <c r="V91" s="128">
        <v>73</v>
      </c>
      <c r="W91" s="128">
        <f t="shared" si="288"/>
        <v>97</v>
      </c>
      <c r="X91" s="128">
        <v>44</v>
      </c>
      <c r="Y91" s="128">
        <v>53</v>
      </c>
      <c r="Z91" s="128">
        <f t="shared" si="289"/>
        <v>75</v>
      </c>
      <c r="AA91" s="128">
        <v>33</v>
      </c>
      <c r="AB91" s="128">
        <v>42</v>
      </c>
      <c r="AC91" s="128">
        <f t="shared" si="290"/>
        <v>86</v>
      </c>
      <c r="AD91" s="128">
        <v>28</v>
      </c>
      <c r="AE91" s="128">
        <v>58</v>
      </c>
      <c r="AF91" s="128">
        <f t="shared" si="291"/>
        <v>77</v>
      </c>
      <c r="AG91" s="129">
        <v>27</v>
      </c>
      <c r="AH91" s="130">
        <v>50</v>
      </c>
      <c r="AI91" s="128">
        <f t="shared" si="292"/>
        <v>96</v>
      </c>
      <c r="AJ91" s="128">
        <v>44</v>
      </c>
      <c r="AK91" s="128">
        <v>52</v>
      </c>
      <c r="AL91" s="128">
        <f t="shared" si="293"/>
        <v>132</v>
      </c>
      <c r="AM91" s="128">
        <v>58</v>
      </c>
      <c r="AN91" s="128">
        <v>74</v>
      </c>
      <c r="AO91" s="128">
        <f t="shared" si="294"/>
        <v>127</v>
      </c>
      <c r="AP91" s="128">
        <v>61</v>
      </c>
      <c r="AQ91" s="128">
        <v>66</v>
      </c>
      <c r="AR91" s="128">
        <f t="shared" si="295"/>
        <v>64</v>
      </c>
      <c r="AS91" s="128">
        <v>32</v>
      </c>
      <c r="AT91" s="128">
        <v>32</v>
      </c>
      <c r="AU91" s="128">
        <f t="shared" si="296"/>
        <v>163</v>
      </c>
      <c r="AV91" s="128">
        <v>68</v>
      </c>
      <c r="AW91" s="128">
        <v>95</v>
      </c>
      <c r="AX91" s="128">
        <f t="shared" si="297"/>
        <v>139</v>
      </c>
      <c r="AY91" s="128">
        <v>55</v>
      </c>
      <c r="AZ91" s="128">
        <v>84</v>
      </c>
      <c r="BA91" s="128">
        <f t="shared" si="298"/>
        <v>105</v>
      </c>
      <c r="BB91" s="128">
        <v>45</v>
      </c>
      <c r="BC91" s="128">
        <v>60</v>
      </c>
      <c r="BD91" s="128">
        <f t="shared" si="299"/>
        <v>255</v>
      </c>
      <c r="BE91" s="128">
        <v>123</v>
      </c>
      <c r="BF91" s="128">
        <v>132</v>
      </c>
      <c r="BG91" s="128">
        <f t="shared" si="300"/>
        <v>93</v>
      </c>
      <c r="BH91" s="128">
        <v>48</v>
      </c>
      <c r="BI91" s="128">
        <v>45</v>
      </c>
      <c r="BJ91" s="128">
        <f t="shared" si="301"/>
        <v>46</v>
      </c>
      <c r="BK91" s="128">
        <v>18</v>
      </c>
      <c r="BL91" s="128">
        <v>28</v>
      </c>
      <c r="BM91" s="128">
        <f t="shared" si="302"/>
        <v>220</v>
      </c>
      <c r="BN91" s="128">
        <v>106</v>
      </c>
      <c r="BO91" s="128">
        <v>114</v>
      </c>
      <c r="BP91" s="128">
        <f t="shared" si="303"/>
        <v>199</v>
      </c>
      <c r="BQ91" s="128">
        <v>102</v>
      </c>
      <c r="BR91" s="128">
        <v>97</v>
      </c>
      <c r="BS91" s="128">
        <f t="shared" si="304"/>
        <v>318</v>
      </c>
      <c r="BT91" s="128">
        <v>144</v>
      </c>
      <c r="BU91" s="128">
        <v>174</v>
      </c>
      <c r="BV91" s="128">
        <f t="shared" si="305"/>
        <v>111</v>
      </c>
      <c r="BW91" s="128">
        <v>52</v>
      </c>
      <c r="BX91" s="128">
        <v>59</v>
      </c>
      <c r="BY91" s="128">
        <f t="shared" si="306"/>
        <v>173</v>
      </c>
      <c r="BZ91" s="128">
        <v>86</v>
      </c>
      <c r="CA91" s="128">
        <v>87</v>
      </c>
      <c r="CB91" s="128">
        <f t="shared" si="307"/>
        <v>149</v>
      </c>
      <c r="CC91" s="128">
        <v>63</v>
      </c>
      <c r="CD91" s="128">
        <v>86</v>
      </c>
      <c r="CE91" s="128">
        <f t="shared" si="308"/>
        <v>147</v>
      </c>
      <c r="CF91" s="128">
        <v>71</v>
      </c>
      <c r="CG91" s="128">
        <v>76</v>
      </c>
      <c r="CH91" s="128">
        <f t="shared" si="309"/>
        <v>185</v>
      </c>
      <c r="CI91" s="128">
        <v>101</v>
      </c>
      <c r="CJ91" s="128">
        <v>84</v>
      </c>
      <c r="CK91" s="128">
        <f t="shared" si="310"/>
        <v>259</v>
      </c>
      <c r="CL91" s="128">
        <v>126</v>
      </c>
      <c r="CM91" s="128">
        <v>133</v>
      </c>
      <c r="CN91" s="128">
        <f t="shared" si="311"/>
        <v>79</v>
      </c>
      <c r="CO91" s="128">
        <v>38</v>
      </c>
      <c r="CP91" s="128">
        <v>41</v>
      </c>
      <c r="CQ91" s="128">
        <f t="shared" si="312"/>
        <v>156</v>
      </c>
      <c r="CR91" s="128">
        <v>77</v>
      </c>
      <c r="CS91" s="128">
        <v>79</v>
      </c>
      <c r="CT91" s="128">
        <f t="shared" si="313"/>
        <v>203</v>
      </c>
      <c r="CU91" s="128">
        <v>101</v>
      </c>
      <c r="CV91" s="128">
        <v>102</v>
      </c>
      <c r="CW91" s="128">
        <f t="shared" si="314"/>
        <v>188</v>
      </c>
      <c r="CX91" s="128">
        <v>94</v>
      </c>
      <c r="CY91" s="128">
        <v>94</v>
      </c>
      <c r="CZ91" s="128">
        <f t="shared" si="315"/>
        <v>268</v>
      </c>
      <c r="DA91" s="128">
        <v>153</v>
      </c>
      <c r="DB91" s="135">
        <v>115</v>
      </c>
    </row>
    <row r="92" spans="1:106" s="134" customFormat="1" ht="15" customHeight="1" x14ac:dyDescent="0.15">
      <c r="A92" s="125" t="s">
        <v>190</v>
      </c>
      <c r="B92" s="126">
        <f t="shared" ref="B92:D101" si="316">SUM(E92,H92,K92)</f>
        <v>4354</v>
      </c>
      <c r="C92" s="126">
        <f t="shared" si="316"/>
        <v>1960</v>
      </c>
      <c r="D92" s="126">
        <f t="shared" si="316"/>
        <v>2394</v>
      </c>
      <c r="E92" s="127">
        <f>SUM(F92,G92)</f>
        <v>1147</v>
      </c>
      <c r="F92" s="127">
        <f t="shared" ref="F92:G101" si="317">SUM(X92,AA92,U92,O92,R92,AD92,AG92,AJ92,AM92,AP92,AS92)</f>
        <v>463</v>
      </c>
      <c r="G92" s="127">
        <f t="shared" si="317"/>
        <v>684</v>
      </c>
      <c r="H92" s="127">
        <f t="shared" ref="H92:H101" si="318">I92+J92</f>
        <v>1714</v>
      </c>
      <c r="I92" s="127">
        <f t="shared" ref="I92:J101" si="319">SUM(AV92,AY92,BB92,BE92,BH92,BK92,BN92,BQ92,BT92,BW92,BZ92)</f>
        <v>757</v>
      </c>
      <c r="J92" s="127">
        <f t="shared" si="319"/>
        <v>957</v>
      </c>
      <c r="K92" s="127">
        <f>L92+M92</f>
        <v>1493</v>
      </c>
      <c r="L92" s="127">
        <f t="shared" ref="L92:M101" si="320">SUM(CC92,CF92,CI92,CL92,CO92,CR92,CU92,CX92,DA92)</f>
        <v>740</v>
      </c>
      <c r="M92" s="127">
        <f t="shared" si="320"/>
        <v>753</v>
      </c>
      <c r="N92" s="128">
        <f>SUM(O92:P92)</f>
        <v>158</v>
      </c>
      <c r="O92" s="128">
        <v>61</v>
      </c>
      <c r="P92" s="128">
        <v>97</v>
      </c>
      <c r="Q92" s="128">
        <f>SUM(R92:S92)</f>
        <v>130</v>
      </c>
      <c r="R92" s="128">
        <v>58</v>
      </c>
      <c r="S92" s="128">
        <v>72</v>
      </c>
      <c r="T92" s="128">
        <f>SUM(U92:V92)</f>
        <v>117</v>
      </c>
      <c r="U92" s="128">
        <v>55</v>
      </c>
      <c r="V92" s="128">
        <v>62</v>
      </c>
      <c r="W92" s="128">
        <f>SUM(X92:Y92)</f>
        <v>80</v>
      </c>
      <c r="X92" s="128">
        <v>34</v>
      </c>
      <c r="Y92" s="128">
        <v>46</v>
      </c>
      <c r="Z92" s="128">
        <f>SUM(AA92:AB92)</f>
        <v>70</v>
      </c>
      <c r="AA92" s="128">
        <v>24</v>
      </c>
      <c r="AB92" s="128">
        <v>46</v>
      </c>
      <c r="AC92" s="128">
        <f>SUM(AD92:AE92)</f>
        <v>104</v>
      </c>
      <c r="AD92" s="128">
        <v>44</v>
      </c>
      <c r="AE92" s="128">
        <v>60</v>
      </c>
      <c r="AF92" s="128">
        <f>SUM(AG92:AH92)</f>
        <v>81</v>
      </c>
      <c r="AG92" s="129">
        <v>32</v>
      </c>
      <c r="AH92" s="130">
        <v>49</v>
      </c>
      <c r="AI92" s="128">
        <f>SUM(AJ92:AK92)</f>
        <v>100</v>
      </c>
      <c r="AJ92" s="128">
        <v>32</v>
      </c>
      <c r="AK92" s="128">
        <v>68</v>
      </c>
      <c r="AL92" s="128">
        <f>SUM(AM92:AN92)</f>
        <v>118</v>
      </c>
      <c r="AM92" s="128">
        <v>45</v>
      </c>
      <c r="AN92" s="128">
        <v>73</v>
      </c>
      <c r="AO92" s="128">
        <f>SUM(AP92:AQ92)</f>
        <v>134</v>
      </c>
      <c r="AP92" s="128">
        <v>55</v>
      </c>
      <c r="AQ92" s="128">
        <v>79</v>
      </c>
      <c r="AR92" s="128">
        <f>SUM(AS92:AT92)</f>
        <v>55</v>
      </c>
      <c r="AS92" s="138">
        <v>23</v>
      </c>
      <c r="AT92" s="128">
        <v>32</v>
      </c>
      <c r="AU92" s="128">
        <f>SUM(AV92:AW92)</f>
        <v>164</v>
      </c>
      <c r="AV92" s="128">
        <v>74</v>
      </c>
      <c r="AW92" s="128">
        <v>90</v>
      </c>
      <c r="AX92" s="128">
        <f>SUM(AY92:AZ92)</f>
        <v>136</v>
      </c>
      <c r="AY92" s="128">
        <v>48</v>
      </c>
      <c r="AZ92" s="128">
        <v>88</v>
      </c>
      <c r="BA92" s="128">
        <f>SUM(BB92:BC92)</f>
        <v>116</v>
      </c>
      <c r="BB92" s="128">
        <v>48</v>
      </c>
      <c r="BC92" s="128">
        <v>68</v>
      </c>
      <c r="BD92" s="128">
        <f>SUM(BE92:BF92)</f>
        <v>179</v>
      </c>
      <c r="BE92" s="128">
        <v>75</v>
      </c>
      <c r="BF92" s="128">
        <v>104</v>
      </c>
      <c r="BG92" s="128">
        <f>SUM(BH92:BI92)</f>
        <v>91</v>
      </c>
      <c r="BH92" s="128">
        <v>40</v>
      </c>
      <c r="BI92" s="128">
        <v>51</v>
      </c>
      <c r="BJ92" s="128">
        <f>SUM(BK92:BL92)</f>
        <v>52</v>
      </c>
      <c r="BK92" s="128">
        <v>22</v>
      </c>
      <c r="BL92" s="128">
        <v>30</v>
      </c>
      <c r="BM92" s="128">
        <f>SUM(BN92:BO92)</f>
        <v>210</v>
      </c>
      <c r="BN92" s="128">
        <v>95</v>
      </c>
      <c r="BO92" s="128">
        <v>115</v>
      </c>
      <c r="BP92" s="128">
        <f>SUM(BQ92:BR92)</f>
        <v>177</v>
      </c>
      <c r="BQ92" s="128">
        <v>90</v>
      </c>
      <c r="BR92" s="128">
        <v>87</v>
      </c>
      <c r="BS92" s="128">
        <f>SUM(BT92:BU92)</f>
        <v>277</v>
      </c>
      <c r="BT92" s="128">
        <v>124</v>
      </c>
      <c r="BU92" s="128">
        <v>153</v>
      </c>
      <c r="BV92" s="128">
        <f>SUM(BW92:BX92)</f>
        <v>116</v>
      </c>
      <c r="BW92" s="128">
        <v>50</v>
      </c>
      <c r="BX92" s="128">
        <v>66</v>
      </c>
      <c r="BY92" s="128">
        <f>SUM(BZ92:CA92)</f>
        <v>196</v>
      </c>
      <c r="BZ92" s="128">
        <v>91</v>
      </c>
      <c r="CA92" s="128">
        <v>105</v>
      </c>
      <c r="CB92" s="128">
        <f>SUM(CC92:CD92)</f>
        <v>155</v>
      </c>
      <c r="CC92" s="128">
        <v>66</v>
      </c>
      <c r="CD92" s="128">
        <v>89</v>
      </c>
      <c r="CE92" s="128">
        <f>SUM(CF92:CG92)</f>
        <v>156</v>
      </c>
      <c r="CF92" s="128">
        <v>73</v>
      </c>
      <c r="CG92" s="128">
        <v>83</v>
      </c>
      <c r="CH92" s="128">
        <f>SUM(CI92:CJ92)</f>
        <v>183</v>
      </c>
      <c r="CI92" s="128">
        <v>90</v>
      </c>
      <c r="CJ92" s="128">
        <v>93</v>
      </c>
      <c r="CK92" s="128">
        <f>SUM(CL92:CM92)</f>
        <v>227</v>
      </c>
      <c r="CL92" s="128">
        <v>104</v>
      </c>
      <c r="CM92" s="128">
        <v>123</v>
      </c>
      <c r="CN92" s="128">
        <f>SUM(CO92:CP92)</f>
        <v>70</v>
      </c>
      <c r="CO92" s="130">
        <v>36</v>
      </c>
      <c r="CP92" s="139">
        <v>34</v>
      </c>
      <c r="CQ92" s="128">
        <f>SUM(CR92:CS92)</f>
        <v>141</v>
      </c>
      <c r="CR92" s="128">
        <v>64</v>
      </c>
      <c r="CS92" s="128">
        <v>77</v>
      </c>
      <c r="CT92" s="128">
        <f>SUM(CU92:CV92)</f>
        <v>164</v>
      </c>
      <c r="CU92" s="128">
        <v>95</v>
      </c>
      <c r="CV92" s="128">
        <v>69</v>
      </c>
      <c r="CW92" s="128">
        <f>SUM(CX92:CY92)</f>
        <v>148</v>
      </c>
      <c r="CX92" s="128">
        <v>70</v>
      </c>
      <c r="CY92" s="128">
        <v>78</v>
      </c>
      <c r="CZ92" s="128">
        <f>SUM(DA92:DB92)</f>
        <v>249</v>
      </c>
      <c r="DA92" s="128">
        <v>142</v>
      </c>
      <c r="DB92" s="135">
        <v>107</v>
      </c>
    </row>
    <row r="93" spans="1:106" s="133" customFormat="1" ht="15" customHeight="1" x14ac:dyDescent="0.15">
      <c r="A93" s="125" t="s">
        <v>191</v>
      </c>
      <c r="B93" s="126">
        <f t="shared" si="316"/>
        <v>3715</v>
      </c>
      <c r="C93" s="126">
        <f t="shared" si="316"/>
        <v>1671</v>
      </c>
      <c r="D93" s="126">
        <f t="shared" si="316"/>
        <v>2044</v>
      </c>
      <c r="E93" s="127">
        <f t="shared" ref="E93:E101" si="321">SUM(F93,G93)</f>
        <v>1015</v>
      </c>
      <c r="F93" s="127">
        <f t="shared" si="317"/>
        <v>395</v>
      </c>
      <c r="G93" s="127">
        <f t="shared" si="317"/>
        <v>620</v>
      </c>
      <c r="H93" s="127">
        <f t="shared" si="318"/>
        <v>1459</v>
      </c>
      <c r="I93" s="127">
        <f t="shared" si="319"/>
        <v>678</v>
      </c>
      <c r="J93" s="127">
        <f t="shared" si="319"/>
        <v>781</v>
      </c>
      <c r="K93" s="127">
        <f t="shared" ref="K93:K101" si="322">L93+M93</f>
        <v>1241</v>
      </c>
      <c r="L93" s="127">
        <f t="shared" si="320"/>
        <v>598</v>
      </c>
      <c r="M93" s="127">
        <f t="shared" si="320"/>
        <v>643</v>
      </c>
      <c r="N93" s="128">
        <f t="shared" ref="N93:N101" si="323">SUM(O93:P93)</f>
        <v>120</v>
      </c>
      <c r="O93" s="128">
        <v>47</v>
      </c>
      <c r="P93" s="128">
        <v>73</v>
      </c>
      <c r="Q93" s="128">
        <f t="shared" ref="Q93:Q101" si="324">SUM(R93:S93)</f>
        <v>116</v>
      </c>
      <c r="R93" s="128">
        <v>55</v>
      </c>
      <c r="S93" s="128">
        <v>61</v>
      </c>
      <c r="T93" s="128">
        <f t="shared" ref="T93:T101" si="325">SUM(U93:V93)</f>
        <v>99</v>
      </c>
      <c r="U93" s="128">
        <v>31</v>
      </c>
      <c r="V93" s="128">
        <v>68</v>
      </c>
      <c r="W93" s="128">
        <f t="shared" ref="W93:W101" si="326">SUM(X93:Y93)</f>
        <v>97</v>
      </c>
      <c r="X93" s="128">
        <v>36</v>
      </c>
      <c r="Y93" s="128">
        <v>61</v>
      </c>
      <c r="Z93" s="128">
        <f t="shared" ref="Z93:Z101" si="327">SUM(AA93:AB93)</f>
        <v>50</v>
      </c>
      <c r="AA93" s="128">
        <v>20</v>
      </c>
      <c r="AB93" s="128">
        <v>30</v>
      </c>
      <c r="AC93" s="128">
        <f t="shared" ref="AC93:AC101" si="328">SUM(AD93:AE93)</f>
        <v>91</v>
      </c>
      <c r="AD93" s="128">
        <v>32</v>
      </c>
      <c r="AE93" s="128">
        <v>59</v>
      </c>
      <c r="AF93" s="128">
        <f t="shared" ref="AF93:AF101" si="329">SUM(AG93:AH93)</f>
        <v>76</v>
      </c>
      <c r="AG93" s="129">
        <v>27</v>
      </c>
      <c r="AH93" s="130">
        <v>49</v>
      </c>
      <c r="AI93" s="128">
        <f t="shared" ref="AI93:AI101" si="330">SUM(AJ93:AK93)</f>
        <v>90</v>
      </c>
      <c r="AJ93" s="128">
        <v>44</v>
      </c>
      <c r="AK93" s="128">
        <v>46</v>
      </c>
      <c r="AL93" s="128">
        <f t="shared" ref="AL93:AL101" si="331">SUM(AM93:AN93)</f>
        <v>106</v>
      </c>
      <c r="AM93" s="128">
        <v>43</v>
      </c>
      <c r="AN93" s="128">
        <v>63</v>
      </c>
      <c r="AO93" s="128">
        <f t="shared" ref="AO93:AO101" si="332">SUM(AP93:AQ93)</f>
        <v>127</v>
      </c>
      <c r="AP93" s="128">
        <v>44</v>
      </c>
      <c r="AQ93" s="128">
        <v>83</v>
      </c>
      <c r="AR93" s="128">
        <f t="shared" ref="AR93:AR101" si="333">SUM(AS93:AT93)</f>
        <v>43</v>
      </c>
      <c r="AS93" s="138">
        <v>16</v>
      </c>
      <c r="AT93" s="128">
        <v>27</v>
      </c>
      <c r="AU93" s="128">
        <f t="shared" ref="AU93:AU101" si="334">SUM(AV93:AW93)</f>
        <v>148</v>
      </c>
      <c r="AV93" s="128">
        <v>68</v>
      </c>
      <c r="AW93" s="128">
        <v>80</v>
      </c>
      <c r="AX93" s="128">
        <f t="shared" ref="AX93:AX101" si="335">SUM(AY93:AZ93)</f>
        <v>107</v>
      </c>
      <c r="AY93" s="128">
        <v>38</v>
      </c>
      <c r="AZ93" s="128">
        <v>69</v>
      </c>
      <c r="BA93" s="128">
        <f t="shared" ref="BA93:BA101" si="336">SUM(BB93:BC93)</f>
        <v>82</v>
      </c>
      <c r="BB93" s="128">
        <v>42</v>
      </c>
      <c r="BC93" s="128">
        <v>40</v>
      </c>
      <c r="BD93" s="128">
        <f t="shared" ref="BD93:BD101" si="337">SUM(BE93:BF93)</f>
        <v>192</v>
      </c>
      <c r="BE93" s="128">
        <v>94</v>
      </c>
      <c r="BF93" s="128">
        <v>98</v>
      </c>
      <c r="BG93" s="128">
        <f t="shared" ref="BG93:BG101" si="338">SUM(BH93:BI93)</f>
        <v>88</v>
      </c>
      <c r="BH93" s="128">
        <v>42</v>
      </c>
      <c r="BI93" s="128">
        <v>46</v>
      </c>
      <c r="BJ93" s="128">
        <f t="shared" ref="BJ93:BJ101" si="339">SUM(BK93:BL93)</f>
        <v>45</v>
      </c>
      <c r="BK93" s="128">
        <v>12</v>
      </c>
      <c r="BL93" s="128">
        <v>33</v>
      </c>
      <c r="BM93" s="128">
        <f t="shared" ref="BM93:BM101" si="340">SUM(BN93:BO93)</f>
        <v>188</v>
      </c>
      <c r="BN93" s="128">
        <v>90</v>
      </c>
      <c r="BO93" s="128">
        <v>98</v>
      </c>
      <c r="BP93" s="128">
        <f t="shared" ref="BP93:BP101" si="341">SUM(BQ93:BR93)</f>
        <v>150</v>
      </c>
      <c r="BQ93" s="128">
        <v>79</v>
      </c>
      <c r="BR93" s="128">
        <v>71</v>
      </c>
      <c r="BS93" s="128">
        <f t="shared" ref="BS93:BS101" si="342">SUM(BT93:BU93)</f>
        <v>234</v>
      </c>
      <c r="BT93" s="128">
        <v>105</v>
      </c>
      <c r="BU93" s="128">
        <v>129</v>
      </c>
      <c r="BV93" s="128">
        <f t="shared" ref="BV93:BV101" si="343">SUM(BW93:BX93)</f>
        <v>86</v>
      </c>
      <c r="BW93" s="128">
        <v>34</v>
      </c>
      <c r="BX93" s="128">
        <v>52</v>
      </c>
      <c r="BY93" s="128">
        <f t="shared" ref="BY93:BY101" si="344">SUM(BZ93:CA93)</f>
        <v>139</v>
      </c>
      <c r="BZ93" s="128">
        <v>74</v>
      </c>
      <c r="CA93" s="128">
        <v>65</v>
      </c>
      <c r="CB93" s="128">
        <f t="shared" ref="CB93:CB101" si="345">SUM(CC93:CD93)</f>
        <v>127</v>
      </c>
      <c r="CC93" s="128">
        <v>57</v>
      </c>
      <c r="CD93" s="128">
        <v>70</v>
      </c>
      <c r="CE93" s="128">
        <f t="shared" ref="CE93:CE101" si="346">SUM(CF93:CG93)</f>
        <v>122</v>
      </c>
      <c r="CF93" s="128">
        <v>50</v>
      </c>
      <c r="CG93" s="128">
        <v>72</v>
      </c>
      <c r="CH93" s="128">
        <f t="shared" ref="CH93:CH101" si="347">SUM(CI93:CJ93)</f>
        <v>155</v>
      </c>
      <c r="CI93" s="128">
        <v>76</v>
      </c>
      <c r="CJ93" s="128">
        <v>79</v>
      </c>
      <c r="CK93" s="128">
        <f t="shared" ref="CK93:CK101" si="348">SUM(CL93:CM93)</f>
        <v>197</v>
      </c>
      <c r="CL93" s="128">
        <v>84</v>
      </c>
      <c r="CM93" s="128">
        <v>113</v>
      </c>
      <c r="CN93" s="128">
        <f t="shared" ref="CN93:CN101" si="349">SUM(CO93:CP93)</f>
        <v>62</v>
      </c>
      <c r="CO93" s="130">
        <v>29</v>
      </c>
      <c r="CP93" s="139">
        <v>33</v>
      </c>
      <c r="CQ93" s="128">
        <f t="shared" ref="CQ93:CQ101" si="350">SUM(CR93:CS93)</f>
        <v>115</v>
      </c>
      <c r="CR93" s="128">
        <v>61</v>
      </c>
      <c r="CS93" s="128">
        <v>54</v>
      </c>
      <c r="CT93" s="128">
        <f t="shared" ref="CT93:CT101" si="351">SUM(CU93:CV93)</f>
        <v>142</v>
      </c>
      <c r="CU93" s="128">
        <v>65</v>
      </c>
      <c r="CV93" s="128">
        <v>77</v>
      </c>
      <c r="CW93" s="128">
        <f t="shared" ref="CW93:CW101" si="352">SUM(CX93:CY93)</f>
        <v>138</v>
      </c>
      <c r="CX93" s="128">
        <v>72</v>
      </c>
      <c r="CY93" s="128">
        <v>66</v>
      </c>
      <c r="CZ93" s="128">
        <f t="shared" ref="CZ93:CZ101" si="353">SUM(DA93:DB93)</f>
        <v>183</v>
      </c>
      <c r="DA93" s="128">
        <v>104</v>
      </c>
      <c r="DB93" s="135">
        <v>79</v>
      </c>
    </row>
    <row r="94" spans="1:106" s="134" customFormat="1" ht="15" customHeight="1" x14ac:dyDescent="0.15">
      <c r="A94" s="125" t="s">
        <v>192</v>
      </c>
      <c r="B94" s="126">
        <f t="shared" si="316"/>
        <v>3488</v>
      </c>
      <c r="C94" s="126">
        <f t="shared" si="316"/>
        <v>1523</v>
      </c>
      <c r="D94" s="126">
        <f t="shared" si="316"/>
        <v>1965</v>
      </c>
      <c r="E94" s="127">
        <f t="shared" si="321"/>
        <v>914</v>
      </c>
      <c r="F94" s="127">
        <f t="shared" si="317"/>
        <v>367</v>
      </c>
      <c r="G94" s="127">
        <f t="shared" si="317"/>
        <v>547</v>
      </c>
      <c r="H94" s="127">
        <f t="shared" si="318"/>
        <v>1366</v>
      </c>
      <c r="I94" s="127">
        <f t="shared" si="319"/>
        <v>591</v>
      </c>
      <c r="J94" s="127">
        <f t="shared" si="319"/>
        <v>775</v>
      </c>
      <c r="K94" s="127">
        <f t="shared" si="322"/>
        <v>1208</v>
      </c>
      <c r="L94" s="127">
        <f t="shared" si="320"/>
        <v>565</v>
      </c>
      <c r="M94" s="127">
        <f t="shared" si="320"/>
        <v>643</v>
      </c>
      <c r="N94" s="128">
        <f t="shared" si="323"/>
        <v>120</v>
      </c>
      <c r="O94" s="128">
        <v>51</v>
      </c>
      <c r="P94" s="128">
        <v>69</v>
      </c>
      <c r="Q94" s="128">
        <f t="shared" si="324"/>
        <v>104</v>
      </c>
      <c r="R94" s="128">
        <v>49</v>
      </c>
      <c r="S94" s="128">
        <v>55</v>
      </c>
      <c r="T94" s="128">
        <f t="shared" si="325"/>
        <v>97</v>
      </c>
      <c r="U94" s="128">
        <v>34</v>
      </c>
      <c r="V94" s="128">
        <v>63</v>
      </c>
      <c r="W94" s="128">
        <f t="shared" si="326"/>
        <v>71</v>
      </c>
      <c r="X94" s="128">
        <v>30</v>
      </c>
      <c r="Y94" s="128">
        <v>41</v>
      </c>
      <c r="Z94" s="128">
        <f t="shared" si="327"/>
        <v>53</v>
      </c>
      <c r="AA94" s="128">
        <v>16</v>
      </c>
      <c r="AB94" s="128">
        <v>37</v>
      </c>
      <c r="AC94" s="128">
        <f t="shared" si="328"/>
        <v>88</v>
      </c>
      <c r="AD94" s="128">
        <v>38</v>
      </c>
      <c r="AE94" s="128">
        <v>50</v>
      </c>
      <c r="AF94" s="128">
        <f t="shared" si="329"/>
        <v>63</v>
      </c>
      <c r="AG94" s="129">
        <v>20</v>
      </c>
      <c r="AH94" s="130">
        <v>43</v>
      </c>
      <c r="AI94" s="128">
        <f t="shared" si="330"/>
        <v>80</v>
      </c>
      <c r="AJ94" s="128">
        <v>31</v>
      </c>
      <c r="AK94" s="128">
        <v>49</v>
      </c>
      <c r="AL94" s="128">
        <f t="shared" si="331"/>
        <v>101</v>
      </c>
      <c r="AM94" s="128">
        <v>50</v>
      </c>
      <c r="AN94" s="128">
        <v>51</v>
      </c>
      <c r="AO94" s="128">
        <f t="shared" si="332"/>
        <v>100</v>
      </c>
      <c r="AP94" s="128">
        <v>31</v>
      </c>
      <c r="AQ94" s="128">
        <v>69</v>
      </c>
      <c r="AR94" s="128">
        <f t="shared" si="333"/>
        <v>37</v>
      </c>
      <c r="AS94" s="138">
        <v>17</v>
      </c>
      <c r="AT94" s="128">
        <v>20</v>
      </c>
      <c r="AU94" s="128">
        <f t="shared" si="334"/>
        <v>153</v>
      </c>
      <c r="AV94" s="128">
        <v>66</v>
      </c>
      <c r="AW94" s="128">
        <v>87</v>
      </c>
      <c r="AX94" s="128">
        <f t="shared" si="335"/>
        <v>112</v>
      </c>
      <c r="AY94" s="128">
        <v>29</v>
      </c>
      <c r="AZ94" s="128">
        <v>83</v>
      </c>
      <c r="BA94" s="128">
        <f t="shared" si="336"/>
        <v>84</v>
      </c>
      <c r="BB94" s="128">
        <v>31</v>
      </c>
      <c r="BC94" s="128">
        <v>53</v>
      </c>
      <c r="BD94" s="128">
        <f t="shared" si="337"/>
        <v>165</v>
      </c>
      <c r="BE94" s="128">
        <v>71</v>
      </c>
      <c r="BF94" s="128">
        <v>94</v>
      </c>
      <c r="BG94" s="128">
        <f t="shared" si="338"/>
        <v>76</v>
      </c>
      <c r="BH94" s="128">
        <v>27</v>
      </c>
      <c r="BI94" s="128">
        <v>49</v>
      </c>
      <c r="BJ94" s="128">
        <f t="shared" si="339"/>
        <v>41</v>
      </c>
      <c r="BK94" s="128">
        <v>13</v>
      </c>
      <c r="BL94" s="128">
        <v>28</v>
      </c>
      <c r="BM94" s="128">
        <f t="shared" si="340"/>
        <v>170</v>
      </c>
      <c r="BN94" s="128">
        <v>86</v>
      </c>
      <c r="BO94" s="128">
        <v>84</v>
      </c>
      <c r="BP94" s="128">
        <f t="shared" si="341"/>
        <v>163</v>
      </c>
      <c r="BQ94" s="128">
        <v>84</v>
      </c>
      <c r="BR94" s="128">
        <v>79</v>
      </c>
      <c r="BS94" s="128">
        <f t="shared" si="342"/>
        <v>168</v>
      </c>
      <c r="BT94" s="128">
        <v>71</v>
      </c>
      <c r="BU94" s="128">
        <v>97</v>
      </c>
      <c r="BV94" s="128">
        <f t="shared" si="343"/>
        <v>79</v>
      </c>
      <c r="BW94" s="128">
        <v>35</v>
      </c>
      <c r="BX94" s="128">
        <v>44</v>
      </c>
      <c r="BY94" s="128">
        <f t="shared" si="344"/>
        <v>155</v>
      </c>
      <c r="BZ94" s="128">
        <v>78</v>
      </c>
      <c r="CA94" s="128">
        <v>77</v>
      </c>
      <c r="CB94" s="128">
        <f t="shared" si="345"/>
        <v>130</v>
      </c>
      <c r="CC94" s="128">
        <v>59</v>
      </c>
      <c r="CD94" s="128">
        <v>71</v>
      </c>
      <c r="CE94" s="128">
        <f t="shared" si="346"/>
        <v>127</v>
      </c>
      <c r="CF94" s="128">
        <v>51</v>
      </c>
      <c r="CG94" s="128">
        <v>76</v>
      </c>
      <c r="CH94" s="128">
        <f t="shared" si="347"/>
        <v>144</v>
      </c>
      <c r="CI94" s="128">
        <v>74</v>
      </c>
      <c r="CJ94" s="128">
        <v>70</v>
      </c>
      <c r="CK94" s="128">
        <f t="shared" si="348"/>
        <v>203</v>
      </c>
      <c r="CL94" s="128">
        <v>95</v>
      </c>
      <c r="CM94" s="128">
        <v>108</v>
      </c>
      <c r="CN94" s="128">
        <f t="shared" si="349"/>
        <v>44</v>
      </c>
      <c r="CO94" s="130">
        <v>16</v>
      </c>
      <c r="CP94" s="139">
        <v>28</v>
      </c>
      <c r="CQ94" s="128">
        <f t="shared" si="350"/>
        <v>131</v>
      </c>
      <c r="CR94" s="128">
        <v>57</v>
      </c>
      <c r="CS94" s="128">
        <v>74</v>
      </c>
      <c r="CT94" s="128">
        <f t="shared" si="351"/>
        <v>136</v>
      </c>
      <c r="CU94" s="128">
        <v>67</v>
      </c>
      <c r="CV94" s="128">
        <v>69</v>
      </c>
      <c r="CW94" s="128">
        <f t="shared" si="352"/>
        <v>125</v>
      </c>
      <c r="CX94" s="128">
        <v>65</v>
      </c>
      <c r="CY94" s="128">
        <v>60</v>
      </c>
      <c r="CZ94" s="128">
        <f t="shared" si="353"/>
        <v>168</v>
      </c>
      <c r="DA94" s="128">
        <v>81</v>
      </c>
      <c r="DB94" s="135">
        <v>87</v>
      </c>
    </row>
    <row r="95" spans="1:106" s="134" customFormat="1" ht="15" customHeight="1" x14ac:dyDescent="0.15">
      <c r="A95" s="125" t="s">
        <v>193</v>
      </c>
      <c r="B95" s="126">
        <f t="shared" si="316"/>
        <v>2953</v>
      </c>
      <c r="C95" s="126">
        <f t="shared" si="316"/>
        <v>1199</v>
      </c>
      <c r="D95" s="126">
        <f t="shared" si="316"/>
        <v>1754</v>
      </c>
      <c r="E95" s="127">
        <f t="shared" si="321"/>
        <v>829</v>
      </c>
      <c r="F95" s="127">
        <f t="shared" si="317"/>
        <v>316</v>
      </c>
      <c r="G95" s="127">
        <f t="shared" si="317"/>
        <v>513</v>
      </c>
      <c r="H95" s="127">
        <f t="shared" si="318"/>
        <v>1147</v>
      </c>
      <c r="I95" s="127">
        <f t="shared" si="319"/>
        <v>459</v>
      </c>
      <c r="J95" s="127">
        <f t="shared" si="319"/>
        <v>688</v>
      </c>
      <c r="K95" s="127">
        <f t="shared" si="322"/>
        <v>977</v>
      </c>
      <c r="L95" s="127">
        <f t="shared" si="320"/>
        <v>424</v>
      </c>
      <c r="M95" s="127">
        <f t="shared" si="320"/>
        <v>553</v>
      </c>
      <c r="N95" s="128">
        <f t="shared" si="323"/>
        <v>112</v>
      </c>
      <c r="O95" s="128">
        <v>35</v>
      </c>
      <c r="P95" s="128">
        <v>77</v>
      </c>
      <c r="Q95" s="128">
        <f t="shared" si="324"/>
        <v>81</v>
      </c>
      <c r="R95" s="128">
        <v>32</v>
      </c>
      <c r="S95" s="128">
        <v>49</v>
      </c>
      <c r="T95" s="128">
        <f t="shared" si="325"/>
        <v>73</v>
      </c>
      <c r="U95" s="128">
        <v>22</v>
      </c>
      <c r="V95" s="128">
        <v>51</v>
      </c>
      <c r="W95" s="128">
        <f t="shared" si="326"/>
        <v>81</v>
      </c>
      <c r="X95" s="128">
        <v>33</v>
      </c>
      <c r="Y95" s="128">
        <v>48</v>
      </c>
      <c r="Z95" s="128">
        <f t="shared" si="327"/>
        <v>57</v>
      </c>
      <c r="AA95" s="128">
        <v>26</v>
      </c>
      <c r="AB95" s="128">
        <v>31</v>
      </c>
      <c r="AC95" s="128">
        <f t="shared" si="328"/>
        <v>66</v>
      </c>
      <c r="AD95" s="128">
        <v>24</v>
      </c>
      <c r="AE95" s="128">
        <v>42</v>
      </c>
      <c r="AF95" s="128">
        <f t="shared" si="329"/>
        <v>82</v>
      </c>
      <c r="AG95" s="129">
        <v>36</v>
      </c>
      <c r="AH95" s="130">
        <v>46</v>
      </c>
      <c r="AI95" s="128">
        <f t="shared" si="330"/>
        <v>65</v>
      </c>
      <c r="AJ95" s="128">
        <v>23</v>
      </c>
      <c r="AK95" s="128">
        <v>42</v>
      </c>
      <c r="AL95" s="128">
        <f t="shared" si="331"/>
        <v>94</v>
      </c>
      <c r="AM95" s="128">
        <v>37</v>
      </c>
      <c r="AN95" s="128">
        <v>57</v>
      </c>
      <c r="AO95" s="128">
        <f t="shared" si="332"/>
        <v>70</v>
      </c>
      <c r="AP95" s="128">
        <v>30</v>
      </c>
      <c r="AQ95" s="128">
        <v>40</v>
      </c>
      <c r="AR95" s="128">
        <f t="shared" si="333"/>
        <v>48</v>
      </c>
      <c r="AS95" s="138">
        <v>18</v>
      </c>
      <c r="AT95" s="128">
        <v>30</v>
      </c>
      <c r="AU95" s="128">
        <f t="shared" si="334"/>
        <v>112</v>
      </c>
      <c r="AV95" s="128">
        <v>45</v>
      </c>
      <c r="AW95" s="128">
        <v>67</v>
      </c>
      <c r="AX95" s="128">
        <f t="shared" si="335"/>
        <v>112</v>
      </c>
      <c r="AY95" s="128">
        <v>32</v>
      </c>
      <c r="AZ95" s="128">
        <v>80</v>
      </c>
      <c r="BA95" s="128">
        <f t="shared" si="336"/>
        <v>77</v>
      </c>
      <c r="BB95" s="128">
        <v>22</v>
      </c>
      <c r="BC95" s="128">
        <v>55</v>
      </c>
      <c r="BD95" s="128">
        <f t="shared" si="337"/>
        <v>141</v>
      </c>
      <c r="BE95" s="128">
        <v>55</v>
      </c>
      <c r="BF95" s="128">
        <v>86</v>
      </c>
      <c r="BG95" s="128">
        <f t="shared" si="338"/>
        <v>59</v>
      </c>
      <c r="BH95" s="128">
        <v>26</v>
      </c>
      <c r="BI95" s="128">
        <v>33</v>
      </c>
      <c r="BJ95" s="128">
        <f t="shared" si="339"/>
        <v>32</v>
      </c>
      <c r="BK95" s="128">
        <v>14</v>
      </c>
      <c r="BL95" s="128">
        <v>18</v>
      </c>
      <c r="BM95" s="128">
        <f t="shared" si="340"/>
        <v>154</v>
      </c>
      <c r="BN95" s="128">
        <v>76</v>
      </c>
      <c r="BO95" s="128">
        <v>78</v>
      </c>
      <c r="BP95" s="128">
        <f t="shared" si="341"/>
        <v>133</v>
      </c>
      <c r="BQ95" s="128">
        <v>50</v>
      </c>
      <c r="BR95" s="128">
        <v>83</v>
      </c>
      <c r="BS95" s="128">
        <f t="shared" si="342"/>
        <v>165</v>
      </c>
      <c r="BT95" s="128">
        <v>81</v>
      </c>
      <c r="BU95" s="128">
        <v>84</v>
      </c>
      <c r="BV95" s="128">
        <f t="shared" si="343"/>
        <v>59</v>
      </c>
      <c r="BW95" s="128">
        <v>18</v>
      </c>
      <c r="BX95" s="128">
        <v>41</v>
      </c>
      <c r="BY95" s="128">
        <f t="shared" si="344"/>
        <v>103</v>
      </c>
      <c r="BZ95" s="128">
        <v>40</v>
      </c>
      <c r="CA95" s="128">
        <v>63</v>
      </c>
      <c r="CB95" s="128">
        <f t="shared" si="345"/>
        <v>91</v>
      </c>
      <c r="CC95" s="128">
        <v>30</v>
      </c>
      <c r="CD95" s="128">
        <v>61</v>
      </c>
      <c r="CE95" s="128">
        <f t="shared" si="346"/>
        <v>107</v>
      </c>
      <c r="CF95" s="128">
        <v>41</v>
      </c>
      <c r="CG95" s="128">
        <v>66</v>
      </c>
      <c r="CH95" s="128">
        <f t="shared" si="347"/>
        <v>102</v>
      </c>
      <c r="CI95" s="128">
        <v>54</v>
      </c>
      <c r="CJ95" s="128">
        <v>48</v>
      </c>
      <c r="CK95" s="128">
        <f t="shared" si="348"/>
        <v>186</v>
      </c>
      <c r="CL95" s="128">
        <v>83</v>
      </c>
      <c r="CM95" s="128">
        <v>103</v>
      </c>
      <c r="CN95" s="128">
        <f t="shared" si="349"/>
        <v>56</v>
      </c>
      <c r="CO95" s="130">
        <v>17</v>
      </c>
      <c r="CP95" s="139">
        <v>39</v>
      </c>
      <c r="CQ95" s="128">
        <f t="shared" si="350"/>
        <v>78</v>
      </c>
      <c r="CR95" s="128">
        <v>30</v>
      </c>
      <c r="CS95" s="128">
        <v>48</v>
      </c>
      <c r="CT95" s="128">
        <f t="shared" si="351"/>
        <v>111</v>
      </c>
      <c r="CU95" s="128">
        <v>50</v>
      </c>
      <c r="CV95" s="128">
        <v>61</v>
      </c>
      <c r="CW95" s="128">
        <f t="shared" si="352"/>
        <v>101</v>
      </c>
      <c r="CX95" s="128">
        <v>40</v>
      </c>
      <c r="CY95" s="128">
        <v>61</v>
      </c>
      <c r="CZ95" s="128">
        <f t="shared" si="353"/>
        <v>145</v>
      </c>
      <c r="DA95" s="128">
        <v>79</v>
      </c>
      <c r="DB95" s="135">
        <v>66</v>
      </c>
    </row>
    <row r="96" spans="1:106" s="134" customFormat="1" ht="15" customHeight="1" x14ac:dyDescent="0.15">
      <c r="A96" s="125" t="s">
        <v>194</v>
      </c>
      <c r="B96" s="126">
        <f t="shared" si="316"/>
        <v>2707</v>
      </c>
      <c r="C96" s="126">
        <f t="shared" si="316"/>
        <v>1098</v>
      </c>
      <c r="D96" s="126">
        <f t="shared" si="316"/>
        <v>1609</v>
      </c>
      <c r="E96" s="127">
        <f t="shared" si="321"/>
        <v>799</v>
      </c>
      <c r="F96" s="127">
        <f t="shared" si="317"/>
        <v>296</v>
      </c>
      <c r="G96" s="127">
        <f t="shared" si="317"/>
        <v>503</v>
      </c>
      <c r="H96" s="127">
        <f t="shared" si="318"/>
        <v>1050</v>
      </c>
      <c r="I96" s="127">
        <f t="shared" si="319"/>
        <v>430</v>
      </c>
      <c r="J96" s="127">
        <f t="shared" si="319"/>
        <v>620</v>
      </c>
      <c r="K96" s="127">
        <f t="shared" si="322"/>
        <v>858</v>
      </c>
      <c r="L96" s="127">
        <f t="shared" si="320"/>
        <v>372</v>
      </c>
      <c r="M96" s="127">
        <f t="shared" si="320"/>
        <v>486</v>
      </c>
      <c r="N96" s="128">
        <f t="shared" si="323"/>
        <v>98</v>
      </c>
      <c r="O96" s="128">
        <v>42</v>
      </c>
      <c r="P96" s="128">
        <v>56</v>
      </c>
      <c r="Q96" s="128">
        <f t="shared" si="324"/>
        <v>80</v>
      </c>
      <c r="R96" s="128">
        <v>32</v>
      </c>
      <c r="S96" s="128">
        <v>48</v>
      </c>
      <c r="T96" s="128">
        <f t="shared" si="325"/>
        <v>95</v>
      </c>
      <c r="U96" s="128">
        <v>29</v>
      </c>
      <c r="V96" s="128">
        <v>66</v>
      </c>
      <c r="W96" s="128">
        <f t="shared" si="326"/>
        <v>68</v>
      </c>
      <c r="X96" s="128">
        <v>25</v>
      </c>
      <c r="Y96" s="128">
        <v>43</v>
      </c>
      <c r="Z96" s="128">
        <f t="shared" si="327"/>
        <v>58</v>
      </c>
      <c r="AA96" s="128">
        <v>21</v>
      </c>
      <c r="AB96" s="128">
        <v>37</v>
      </c>
      <c r="AC96" s="128">
        <f t="shared" si="328"/>
        <v>70</v>
      </c>
      <c r="AD96" s="128">
        <v>27</v>
      </c>
      <c r="AE96" s="128">
        <v>43</v>
      </c>
      <c r="AF96" s="128">
        <f t="shared" si="329"/>
        <v>71</v>
      </c>
      <c r="AG96" s="129">
        <v>22</v>
      </c>
      <c r="AH96" s="130">
        <v>49</v>
      </c>
      <c r="AI96" s="128">
        <f t="shared" si="330"/>
        <v>74</v>
      </c>
      <c r="AJ96" s="128">
        <v>22</v>
      </c>
      <c r="AK96" s="128">
        <v>52</v>
      </c>
      <c r="AL96" s="128">
        <f t="shared" si="331"/>
        <v>67</v>
      </c>
      <c r="AM96" s="128">
        <v>28</v>
      </c>
      <c r="AN96" s="128">
        <v>39</v>
      </c>
      <c r="AO96" s="128">
        <f t="shared" si="332"/>
        <v>81</v>
      </c>
      <c r="AP96" s="128">
        <v>35</v>
      </c>
      <c r="AQ96" s="128">
        <v>46</v>
      </c>
      <c r="AR96" s="128">
        <f t="shared" si="333"/>
        <v>37</v>
      </c>
      <c r="AS96" s="138">
        <v>13</v>
      </c>
      <c r="AT96" s="128">
        <v>24</v>
      </c>
      <c r="AU96" s="128">
        <f t="shared" si="334"/>
        <v>100</v>
      </c>
      <c r="AV96" s="128">
        <v>45</v>
      </c>
      <c r="AW96" s="128">
        <v>55</v>
      </c>
      <c r="AX96" s="128">
        <f t="shared" si="335"/>
        <v>103</v>
      </c>
      <c r="AY96" s="128">
        <v>40</v>
      </c>
      <c r="AZ96" s="128">
        <v>63</v>
      </c>
      <c r="BA96" s="128">
        <f t="shared" si="336"/>
        <v>61</v>
      </c>
      <c r="BB96" s="128">
        <v>26</v>
      </c>
      <c r="BC96" s="128">
        <v>35</v>
      </c>
      <c r="BD96" s="128">
        <f t="shared" si="337"/>
        <v>113</v>
      </c>
      <c r="BE96" s="128">
        <v>56</v>
      </c>
      <c r="BF96" s="128">
        <v>57</v>
      </c>
      <c r="BG96" s="128">
        <f t="shared" si="338"/>
        <v>67</v>
      </c>
      <c r="BH96" s="128">
        <v>26</v>
      </c>
      <c r="BI96" s="128">
        <v>41</v>
      </c>
      <c r="BJ96" s="128">
        <f t="shared" si="339"/>
        <v>32</v>
      </c>
      <c r="BK96" s="128">
        <v>9</v>
      </c>
      <c r="BL96" s="128">
        <v>23</v>
      </c>
      <c r="BM96" s="128">
        <f t="shared" si="340"/>
        <v>126</v>
      </c>
      <c r="BN96" s="128">
        <v>51</v>
      </c>
      <c r="BO96" s="128">
        <v>75</v>
      </c>
      <c r="BP96" s="128">
        <f t="shared" si="341"/>
        <v>107</v>
      </c>
      <c r="BQ96" s="128">
        <v>40</v>
      </c>
      <c r="BR96" s="128">
        <v>67</v>
      </c>
      <c r="BS96" s="128">
        <f t="shared" si="342"/>
        <v>168</v>
      </c>
      <c r="BT96" s="128">
        <v>68</v>
      </c>
      <c r="BU96" s="128">
        <v>100</v>
      </c>
      <c r="BV96" s="128">
        <f t="shared" si="343"/>
        <v>79</v>
      </c>
      <c r="BW96" s="128">
        <v>28</v>
      </c>
      <c r="BX96" s="128">
        <v>51</v>
      </c>
      <c r="BY96" s="128">
        <f t="shared" si="344"/>
        <v>94</v>
      </c>
      <c r="BZ96" s="128">
        <v>41</v>
      </c>
      <c r="CA96" s="128">
        <v>53</v>
      </c>
      <c r="CB96" s="128">
        <f t="shared" si="345"/>
        <v>80</v>
      </c>
      <c r="CC96" s="128">
        <v>26</v>
      </c>
      <c r="CD96" s="128">
        <v>54</v>
      </c>
      <c r="CE96" s="128">
        <f t="shared" si="346"/>
        <v>89</v>
      </c>
      <c r="CF96" s="128">
        <v>36</v>
      </c>
      <c r="CG96" s="128">
        <v>53</v>
      </c>
      <c r="CH96" s="128">
        <f t="shared" si="347"/>
        <v>91</v>
      </c>
      <c r="CI96" s="128">
        <v>37</v>
      </c>
      <c r="CJ96" s="128">
        <v>54</v>
      </c>
      <c r="CK96" s="128">
        <f t="shared" si="348"/>
        <v>153</v>
      </c>
      <c r="CL96" s="128">
        <v>62</v>
      </c>
      <c r="CM96" s="128">
        <v>91</v>
      </c>
      <c r="CN96" s="128">
        <f t="shared" si="349"/>
        <v>46</v>
      </c>
      <c r="CO96" s="130">
        <v>17</v>
      </c>
      <c r="CP96" s="139">
        <v>29</v>
      </c>
      <c r="CQ96" s="128">
        <f t="shared" si="350"/>
        <v>69</v>
      </c>
      <c r="CR96" s="128">
        <v>30</v>
      </c>
      <c r="CS96" s="128">
        <v>39</v>
      </c>
      <c r="CT96" s="128">
        <f t="shared" si="351"/>
        <v>123</v>
      </c>
      <c r="CU96" s="128">
        <v>56</v>
      </c>
      <c r="CV96" s="128">
        <v>67</v>
      </c>
      <c r="CW96" s="128">
        <f t="shared" si="352"/>
        <v>84</v>
      </c>
      <c r="CX96" s="128">
        <v>44</v>
      </c>
      <c r="CY96" s="128">
        <v>40</v>
      </c>
      <c r="CZ96" s="128">
        <f t="shared" si="353"/>
        <v>123</v>
      </c>
      <c r="DA96" s="128">
        <v>64</v>
      </c>
      <c r="DB96" s="135">
        <v>59</v>
      </c>
    </row>
    <row r="97" spans="1:106" s="134" customFormat="1" ht="15" customHeight="1" x14ac:dyDescent="0.15">
      <c r="A97" s="125" t="s">
        <v>195</v>
      </c>
      <c r="B97" s="126">
        <f t="shared" si="316"/>
        <v>2267</v>
      </c>
      <c r="C97" s="126">
        <f t="shared" si="316"/>
        <v>885</v>
      </c>
      <c r="D97" s="126">
        <f t="shared" si="316"/>
        <v>1382</v>
      </c>
      <c r="E97" s="127">
        <f t="shared" si="321"/>
        <v>664</v>
      </c>
      <c r="F97" s="127">
        <f t="shared" si="317"/>
        <v>226</v>
      </c>
      <c r="G97" s="127">
        <f t="shared" si="317"/>
        <v>438</v>
      </c>
      <c r="H97" s="127">
        <f t="shared" si="318"/>
        <v>854</v>
      </c>
      <c r="I97" s="127">
        <f t="shared" si="319"/>
        <v>354</v>
      </c>
      <c r="J97" s="127">
        <f t="shared" si="319"/>
        <v>500</v>
      </c>
      <c r="K97" s="127">
        <f t="shared" si="322"/>
        <v>749</v>
      </c>
      <c r="L97" s="127">
        <f t="shared" si="320"/>
        <v>305</v>
      </c>
      <c r="M97" s="127">
        <f t="shared" si="320"/>
        <v>444</v>
      </c>
      <c r="N97" s="128">
        <f t="shared" si="323"/>
        <v>85</v>
      </c>
      <c r="O97" s="128">
        <v>34</v>
      </c>
      <c r="P97" s="128">
        <v>51</v>
      </c>
      <c r="Q97" s="128">
        <f t="shared" si="324"/>
        <v>66</v>
      </c>
      <c r="R97" s="128">
        <v>30</v>
      </c>
      <c r="S97" s="128">
        <v>36</v>
      </c>
      <c r="T97" s="128">
        <f t="shared" si="325"/>
        <v>68</v>
      </c>
      <c r="U97" s="128">
        <v>19</v>
      </c>
      <c r="V97" s="128">
        <v>49</v>
      </c>
      <c r="W97" s="128">
        <f t="shared" si="326"/>
        <v>62</v>
      </c>
      <c r="X97" s="128">
        <v>26</v>
      </c>
      <c r="Y97" s="128">
        <v>36</v>
      </c>
      <c r="Z97" s="128">
        <f t="shared" si="327"/>
        <v>47</v>
      </c>
      <c r="AA97" s="128">
        <v>15</v>
      </c>
      <c r="AB97" s="128">
        <v>32</v>
      </c>
      <c r="AC97" s="128">
        <f t="shared" si="328"/>
        <v>65</v>
      </c>
      <c r="AD97" s="128">
        <v>18</v>
      </c>
      <c r="AE97" s="128">
        <v>47</v>
      </c>
      <c r="AF97" s="128">
        <f t="shared" si="329"/>
        <v>58</v>
      </c>
      <c r="AG97" s="129">
        <v>17</v>
      </c>
      <c r="AH97" s="130">
        <v>41</v>
      </c>
      <c r="AI97" s="128">
        <f t="shared" si="330"/>
        <v>57</v>
      </c>
      <c r="AJ97" s="128">
        <v>17</v>
      </c>
      <c r="AK97" s="128">
        <v>40</v>
      </c>
      <c r="AL97" s="128">
        <f t="shared" si="331"/>
        <v>57</v>
      </c>
      <c r="AM97" s="128">
        <v>19</v>
      </c>
      <c r="AN97" s="128">
        <v>38</v>
      </c>
      <c r="AO97" s="128">
        <f t="shared" si="332"/>
        <v>62</v>
      </c>
      <c r="AP97" s="128">
        <v>22</v>
      </c>
      <c r="AQ97" s="128">
        <v>40</v>
      </c>
      <c r="AR97" s="128">
        <f t="shared" si="333"/>
        <v>37</v>
      </c>
      <c r="AS97" s="138">
        <v>9</v>
      </c>
      <c r="AT97" s="128">
        <v>28</v>
      </c>
      <c r="AU97" s="128">
        <f t="shared" si="334"/>
        <v>90</v>
      </c>
      <c r="AV97" s="128">
        <v>36</v>
      </c>
      <c r="AW97" s="128">
        <v>54</v>
      </c>
      <c r="AX97" s="128">
        <f t="shared" si="335"/>
        <v>90</v>
      </c>
      <c r="AY97" s="128">
        <v>22</v>
      </c>
      <c r="AZ97" s="128">
        <v>68</v>
      </c>
      <c r="BA97" s="128">
        <f t="shared" si="336"/>
        <v>52</v>
      </c>
      <c r="BB97" s="128">
        <v>18</v>
      </c>
      <c r="BC97" s="128">
        <v>34</v>
      </c>
      <c r="BD97" s="128">
        <f t="shared" si="337"/>
        <v>87</v>
      </c>
      <c r="BE97" s="128">
        <v>34</v>
      </c>
      <c r="BF97" s="128">
        <v>53</v>
      </c>
      <c r="BG97" s="128">
        <f t="shared" si="338"/>
        <v>49</v>
      </c>
      <c r="BH97" s="128">
        <v>26</v>
      </c>
      <c r="BI97" s="128">
        <v>23</v>
      </c>
      <c r="BJ97" s="128">
        <f t="shared" si="339"/>
        <v>23</v>
      </c>
      <c r="BK97" s="128">
        <v>9</v>
      </c>
      <c r="BL97" s="128">
        <v>14</v>
      </c>
      <c r="BM97" s="128">
        <f t="shared" si="340"/>
        <v>92</v>
      </c>
      <c r="BN97" s="128">
        <v>44</v>
      </c>
      <c r="BO97" s="128">
        <v>48</v>
      </c>
      <c r="BP97" s="128">
        <f t="shared" si="341"/>
        <v>100</v>
      </c>
      <c r="BQ97" s="128">
        <v>43</v>
      </c>
      <c r="BR97" s="128">
        <v>57</v>
      </c>
      <c r="BS97" s="128">
        <f t="shared" si="342"/>
        <v>127</v>
      </c>
      <c r="BT97" s="128">
        <v>56</v>
      </c>
      <c r="BU97" s="128">
        <v>71</v>
      </c>
      <c r="BV97" s="128">
        <f t="shared" si="343"/>
        <v>60</v>
      </c>
      <c r="BW97" s="128">
        <v>23</v>
      </c>
      <c r="BX97" s="128">
        <v>37</v>
      </c>
      <c r="BY97" s="128">
        <f t="shared" si="344"/>
        <v>84</v>
      </c>
      <c r="BZ97" s="128">
        <v>43</v>
      </c>
      <c r="CA97" s="128">
        <v>41</v>
      </c>
      <c r="CB97" s="128">
        <f t="shared" si="345"/>
        <v>82</v>
      </c>
      <c r="CC97" s="128">
        <v>29</v>
      </c>
      <c r="CD97" s="128">
        <v>53</v>
      </c>
      <c r="CE97" s="128">
        <f t="shared" si="346"/>
        <v>83</v>
      </c>
      <c r="CF97" s="128">
        <v>28</v>
      </c>
      <c r="CG97" s="128">
        <v>55</v>
      </c>
      <c r="CH97" s="128">
        <f t="shared" si="347"/>
        <v>86</v>
      </c>
      <c r="CI97" s="128">
        <v>42</v>
      </c>
      <c r="CJ97" s="128">
        <v>44</v>
      </c>
      <c r="CK97" s="128">
        <f t="shared" si="348"/>
        <v>112</v>
      </c>
      <c r="CL97" s="128">
        <v>46</v>
      </c>
      <c r="CM97" s="128">
        <v>66</v>
      </c>
      <c r="CN97" s="128">
        <f t="shared" si="349"/>
        <v>45</v>
      </c>
      <c r="CO97" s="130">
        <v>14</v>
      </c>
      <c r="CP97" s="139">
        <v>31</v>
      </c>
      <c r="CQ97" s="128">
        <f t="shared" si="350"/>
        <v>81</v>
      </c>
      <c r="CR97" s="128">
        <v>31</v>
      </c>
      <c r="CS97" s="128">
        <v>50</v>
      </c>
      <c r="CT97" s="128">
        <f t="shared" si="351"/>
        <v>73</v>
      </c>
      <c r="CU97" s="128">
        <v>30</v>
      </c>
      <c r="CV97" s="128">
        <v>43</v>
      </c>
      <c r="CW97" s="128">
        <f t="shared" si="352"/>
        <v>74</v>
      </c>
      <c r="CX97" s="128">
        <v>36</v>
      </c>
      <c r="CY97" s="128">
        <v>38</v>
      </c>
      <c r="CZ97" s="128">
        <f t="shared" si="353"/>
        <v>113</v>
      </c>
      <c r="DA97" s="128">
        <v>49</v>
      </c>
      <c r="DB97" s="135">
        <v>64</v>
      </c>
    </row>
    <row r="98" spans="1:106" s="134" customFormat="1" ht="15" customHeight="1" x14ac:dyDescent="0.15">
      <c r="A98" s="125" t="s">
        <v>196</v>
      </c>
      <c r="B98" s="126">
        <f t="shared" si="316"/>
        <v>1822</v>
      </c>
      <c r="C98" s="126">
        <f t="shared" si="316"/>
        <v>636</v>
      </c>
      <c r="D98" s="126">
        <f t="shared" si="316"/>
        <v>1186</v>
      </c>
      <c r="E98" s="127">
        <f t="shared" si="321"/>
        <v>551</v>
      </c>
      <c r="F98" s="127">
        <f t="shared" si="317"/>
        <v>171</v>
      </c>
      <c r="G98" s="127">
        <f t="shared" si="317"/>
        <v>380</v>
      </c>
      <c r="H98" s="127">
        <f t="shared" si="318"/>
        <v>688</v>
      </c>
      <c r="I98" s="127">
        <f t="shared" si="319"/>
        <v>246</v>
      </c>
      <c r="J98" s="127">
        <f t="shared" si="319"/>
        <v>442</v>
      </c>
      <c r="K98" s="127">
        <f t="shared" si="322"/>
        <v>583</v>
      </c>
      <c r="L98" s="127">
        <f t="shared" si="320"/>
        <v>219</v>
      </c>
      <c r="M98" s="127">
        <f t="shared" si="320"/>
        <v>364</v>
      </c>
      <c r="N98" s="128">
        <f t="shared" si="323"/>
        <v>66</v>
      </c>
      <c r="O98" s="128">
        <v>15</v>
      </c>
      <c r="P98" s="128">
        <v>51</v>
      </c>
      <c r="Q98" s="128">
        <f t="shared" si="324"/>
        <v>48</v>
      </c>
      <c r="R98" s="128">
        <v>10</v>
      </c>
      <c r="S98" s="128">
        <v>38</v>
      </c>
      <c r="T98" s="128">
        <f t="shared" si="325"/>
        <v>65</v>
      </c>
      <c r="U98" s="128">
        <v>20</v>
      </c>
      <c r="V98" s="128">
        <v>45</v>
      </c>
      <c r="W98" s="128">
        <f t="shared" si="326"/>
        <v>48</v>
      </c>
      <c r="X98" s="128">
        <v>15</v>
      </c>
      <c r="Y98" s="128">
        <v>33</v>
      </c>
      <c r="Z98" s="128">
        <f t="shared" si="327"/>
        <v>44</v>
      </c>
      <c r="AA98" s="128">
        <v>11</v>
      </c>
      <c r="AB98" s="128">
        <v>33</v>
      </c>
      <c r="AC98" s="128">
        <f t="shared" si="328"/>
        <v>41</v>
      </c>
      <c r="AD98" s="128">
        <v>17</v>
      </c>
      <c r="AE98" s="128">
        <v>24</v>
      </c>
      <c r="AF98" s="128">
        <f t="shared" si="329"/>
        <v>66</v>
      </c>
      <c r="AG98" s="129">
        <v>29</v>
      </c>
      <c r="AH98" s="130">
        <v>37</v>
      </c>
      <c r="AI98" s="128">
        <f t="shared" si="330"/>
        <v>59</v>
      </c>
      <c r="AJ98" s="128">
        <v>22</v>
      </c>
      <c r="AK98" s="128">
        <v>37</v>
      </c>
      <c r="AL98" s="128">
        <f t="shared" si="331"/>
        <v>45</v>
      </c>
      <c r="AM98" s="128">
        <v>10</v>
      </c>
      <c r="AN98" s="128">
        <v>35</v>
      </c>
      <c r="AO98" s="128">
        <f t="shared" si="332"/>
        <v>43</v>
      </c>
      <c r="AP98" s="128">
        <v>13</v>
      </c>
      <c r="AQ98" s="128">
        <v>30</v>
      </c>
      <c r="AR98" s="128">
        <f t="shared" si="333"/>
        <v>26</v>
      </c>
      <c r="AS98" s="138">
        <v>9</v>
      </c>
      <c r="AT98" s="128">
        <v>17</v>
      </c>
      <c r="AU98" s="128">
        <f t="shared" si="334"/>
        <v>60</v>
      </c>
      <c r="AV98" s="128">
        <v>25</v>
      </c>
      <c r="AW98" s="128">
        <v>35</v>
      </c>
      <c r="AX98" s="128">
        <f t="shared" si="335"/>
        <v>95</v>
      </c>
      <c r="AY98" s="128">
        <v>41</v>
      </c>
      <c r="AZ98" s="128">
        <v>54</v>
      </c>
      <c r="BA98" s="128">
        <f t="shared" si="336"/>
        <v>49</v>
      </c>
      <c r="BB98" s="128">
        <v>17</v>
      </c>
      <c r="BC98" s="128">
        <v>32</v>
      </c>
      <c r="BD98" s="128">
        <f t="shared" si="337"/>
        <v>65</v>
      </c>
      <c r="BE98" s="128">
        <v>24</v>
      </c>
      <c r="BF98" s="128">
        <v>41</v>
      </c>
      <c r="BG98" s="128">
        <f t="shared" si="338"/>
        <v>34</v>
      </c>
      <c r="BH98" s="128">
        <v>8</v>
      </c>
      <c r="BI98" s="128">
        <v>26</v>
      </c>
      <c r="BJ98" s="128">
        <f t="shared" si="339"/>
        <v>22</v>
      </c>
      <c r="BK98" s="128">
        <v>6</v>
      </c>
      <c r="BL98" s="128">
        <v>16</v>
      </c>
      <c r="BM98" s="128">
        <f t="shared" si="340"/>
        <v>72</v>
      </c>
      <c r="BN98" s="128">
        <v>26</v>
      </c>
      <c r="BO98" s="128">
        <v>46</v>
      </c>
      <c r="BP98" s="128">
        <f t="shared" si="341"/>
        <v>73</v>
      </c>
      <c r="BQ98" s="128">
        <v>30</v>
      </c>
      <c r="BR98" s="128">
        <v>43</v>
      </c>
      <c r="BS98" s="128">
        <f t="shared" si="342"/>
        <v>114</v>
      </c>
      <c r="BT98" s="128">
        <v>31</v>
      </c>
      <c r="BU98" s="128">
        <v>83</v>
      </c>
      <c r="BV98" s="128">
        <f t="shared" si="343"/>
        <v>35</v>
      </c>
      <c r="BW98" s="128">
        <v>10</v>
      </c>
      <c r="BX98" s="128">
        <v>25</v>
      </c>
      <c r="BY98" s="128">
        <f t="shared" si="344"/>
        <v>69</v>
      </c>
      <c r="BZ98" s="128">
        <v>28</v>
      </c>
      <c r="CA98" s="128">
        <v>41</v>
      </c>
      <c r="CB98" s="128">
        <f t="shared" si="345"/>
        <v>61</v>
      </c>
      <c r="CC98" s="128">
        <v>17</v>
      </c>
      <c r="CD98" s="128">
        <v>44</v>
      </c>
      <c r="CE98" s="128">
        <f t="shared" si="346"/>
        <v>64</v>
      </c>
      <c r="CF98" s="128">
        <v>27</v>
      </c>
      <c r="CG98" s="128">
        <v>37</v>
      </c>
      <c r="CH98" s="128">
        <f t="shared" si="347"/>
        <v>63</v>
      </c>
      <c r="CI98" s="128">
        <v>31</v>
      </c>
      <c r="CJ98" s="128">
        <v>32</v>
      </c>
      <c r="CK98" s="128">
        <f t="shared" si="348"/>
        <v>85</v>
      </c>
      <c r="CL98" s="128">
        <v>28</v>
      </c>
      <c r="CM98" s="128">
        <v>57</v>
      </c>
      <c r="CN98" s="128">
        <f t="shared" si="349"/>
        <v>35</v>
      </c>
      <c r="CO98" s="130">
        <v>15</v>
      </c>
      <c r="CP98" s="139">
        <v>20</v>
      </c>
      <c r="CQ98" s="128">
        <f t="shared" si="350"/>
        <v>51</v>
      </c>
      <c r="CR98" s="128">
        <v>24</v>
      </c>
      <c r="CS98" s="128">
        <v>27</v>
      </c>
      <c r="CT98" s="128">
        <f t="shared" si="351"/>
        <v>71</v>
      </c>
      <c r="CU98" s="128">
        <v>27</v>
      </c>
      <c r="CV98" s="128">
        <v>44</v>
      </c>
      <c r="CW98" s="128">
        <f t="shared" si="352"/>
        <v>62</v>
      </c>
      <c r="CX98" s="128">
        <v>19</v>
      </c>
      <c r="CY98" s="128">
        <v>43</v>
      </c>
      <c r="CZ98" s="128">
        <f t="shared" si="353"/>
        <v>91</v>
      </c>
      <c r="DA98" s="128">
        <v>31</v>
      </c>
      <c r="DB98" s="135">
        <v>60</v>
      </c>
    </row>
    <row r="99" spans="1:106" s="134" customFormat="1" ht="15" customHeight="1" x14ac:dyDescent="0.15">
      <c r="A99" s="125" t="s">
        <v>197</v>
      </c>
      <c r="B99" s="126">
        <f t="shared" si="316"/>
        <v>1665</v>
      </c>
      <c r="C99" s="126">
        <f t="shared" si="316"/>
        <v>599</v>
      </c>
      <c r="D99" s="126">
        <f t="shared" si="316"/>
        <v>1066</v>
      </c>
      <c r="E99" s="127">
        <f t="shared" si="321"/>
        <v>472</v>
      </c>
      <c r="F99" s="127">
        <f t="shared" si="317"/>
        <v>154</v>
      </c>
      <c r="G99" s="127">
        <f t="shared" si="317"/>
        <v>318</v>
      </c>
      <c r="H99" s="127">
        <f t="shared" si="318"/>
        <v>634</v>
      </c>
      <c r="I99" s="127">
        <f t="shared" si="319"/>
        <v>246</v>
      </c>
      <c r="J99" s="127">
        <f t="shared" si="319"/>
        <v>388</v>
      </c>
      <c r="K99" s="127">
        <f t="shared" si="322"/>
        <v>559</v>
      </c>
      <c r="L99" s="127">
        <f t="shared" si="320"/>
        <v>199</v>
      </c>
      <c r="M99" s="127">
        <f t="shared" si="320"/>
        <v>360</v>
      </c>
      <c r="N99" s="128">
        <f t="shared" si="323"/>
        <v>51</v>
      </c>
      <c r="O99" s="128">
        <v>15</v>
      </c>
      <c r="P99" s="128">
        <v>36</v>
      </c>
      <c r="Q99" s="128">
        <f t="shared" si="324"/>
        <v>60</v>
      </c>
      <c r="R99" s="128">
        <v>20</v>
      </c>
      <c r="S99" s="128">
        <v>40</v>
      </c>
      <c r="T99" s="128">
        <f t="shared" si="325"/>
        <v>63</v>
      </c>
      <c r="U99" s="128">
        <v>22</v>
      </c>
      <c r="V99" s="128">
        <v>41</v>
      </c>
      <c r="W99" s="128">
        <f t="shared" si="326"/>
        <v>30</v>
      </c>
      <c r="X99" s="128">
        <v>6</v>
      </c>
      <c r="Y99" s="128">
        <v>24</v>
      </c>
      <c r="Z99" s="128">
        <f t="shared" si="327"/>
        <v>26</v>
      </c>
      <c r="AA99" s="128">
        <v>13</v>
      </c>
      <c r="AB99" s="128">
        <v>13</v>
      </c>
      <c r="AC99" s="128">
        <f t="shared" si="328"/>
        <v>44</v>
      </c>
      <c r="AD99" s="128">
        <v>11</v>
      </c>
      <c r="AE99" s="128">
        <v>33</v>
      </c>
      <c r="AF99" s="128">
        <f t="shared" si="329"/>
        <v>44</v>
      </c>
      <c r="AG99" s="129">
        <v>13</v>
      </c>
      <c r="AH99" s="130">
        <v>31</v>
      </c>
      <c r="AI99" s="128">
        <f t="shared" si="330"/>
        <v>54</v>
      </c>
      <c r="AJ99" s="128">
        <v>18</v>
      </c>
      <c r="AK99" s="128">
        <v>36</v>
      </c>
      <c r="AL99" s="128">
        <f t="shared" si="331"/>
        <v>33</v>
      </c>
      <c r="AM99" s="128">
        <v>7</v>
      </c>
      <c r="AN99" s="128">
        <v>26</v>
      </c>
      <c r="AO99" s="128">
        <f t="shared" si="332"/>
        <v>45</v>
      </c>
      <c r="AP99" s="128">
        <v>16</v>
      </c>
      <c r="AQ99" s="128">
        <v>29</v>
      </c>
      <c r="AR99" s="128">
        <f t="shared" si="333"/>
        <v>22</v>
      </c>
      <c r="AS99" s="138">
        <v>13</v>
      </c>
      <c r="AT99" s="128">
        <v>9</v>
      </c>
      <c r="AU99" s="128">
        <f t="shared" si="334"/>
        <v>58</v>
      </c>
      <c r="AV99" s="128">
        <v>22</v>
      </c>
      <c r="AW99" s="128">
        <v>36</v>
      </c>
      <c r="AX99" s="128">
        <f t="shared" si="335"/>
        <v>74</v>
      </c>
      <c r="AY99" s="128">
        <v>28</v>
      </c>
      <c r="AZ99" s="128">
        <v>46</v>
      </c>
      <c r="BA99" s="128">
        <f t="shared" si="336"/>
        <v>40</v>
      </c>
      <c r="BB99" s="128">
        <v>16</v>
      </c>
      <c r="BC99" s="128">
        <v>24</v>
      </c>
      <c r="BD99" s="128">
        <f t="shared" si="337"/>
        <v>61</v>
      </c>
      <c r="BE99" s="128">
        <v>22</v>
      </c>
      <c r="BF99" s="128">
        <v>39</v>
      </c>
      <c r="BG99" s="128">
        <f t="shared" si="338"/>
        <v>28</v>
      </c>
      <c r="BH99" s="128">
        <v>12</v>
      </c>
      <c r="BI99" s="128">
        <v>16</v>
      </c>
      <c r="BJ99" s="128">
        <f t="shared" si="339"/>
        <v>15</v>
      </c>
      <c r="BK99" s="128">
        <v>8</v>
      </c>
      <c r="BL99" s="128">
        <v>7</v>
      </c>
      <c r="BM99" s="128">
        <f t="shared" si="340"/>
        <v>74</v>
      </c>
      <c r="BN99" s="128">
        <v>28</v>
      </c>
      <c r="BO99" s="128">
        <v>46</v>
      </c>
      <c r="BP99" s="128">
        <f t="shared" si="341"/>
        <v>78</v>
      </c>
      <c r="BQ99" s="128">
        <v>32</v>
      </c>
      <c r="BR99" s="128">
        <v>46</v>
      </c>
      <c r="BS99" s="128">
        <f t="shared" si="342"/>
        <v>93</v>
      </c>
      <c r="BT99" s="128">
        <v>35</v>
      </c>
      <c r="BU99" s="128">
        <v>58</v>
      </c>
      <c r="BV99" s="128">
        <f t="shared" si="343"/>
        <v>45</v>
      </c>
      <c r="BW99" s="128">
        <v>16</v>
      </c>
      <c r="BX99" s="128">
        <v>29</v>
      </c>
      <c r="BY99" s="128">
        <f t="shared" si="344"/>
        <v>68</v>
      </c>
      <c r="BZ99" s="128">
        <v>27</v>
      </c>
      <c r="CA99" s="128">
        <v>41</v>
      </c>
      <c r="CB99" s="128">
        <f t="shared" si="345"/>
        <v>56</v>
      </c>
      <c r="CC99" s="128">
        <v>23</v>
      </c>
      <c r="CD99" s="128">
        <v>33</v>
      </c>
      <c r="CE99" s="128">
        <f t="shared" si="346"/>
        <v>64</v>
      </c>
      <c r="CF99" s="128">
        <v>20</v>
      </c>
      <c r="CG99" s="128">
        <v>44</v>
      </c>
      <c r="CH99" s="128">
        <f t="shared" si="347"/>
        <v>69</v>
      </c>
      <c r="CI99" s="128">
        <v>28</v>
      </c>
      <c r="CJ99" s="128">
        <v>41</v>
      </c>
      <c r="CK99" s="128">
        <f t="shared" si="348"/>
        <v>89</v>
      </c>
      <c r="CL99" s="128">
        <v>33</v>
      </c>
      <c r="CM99" s="128">
        <v>56</v>
      </c>
      <c r="CN99" s="128">
        <f t="shared" si="349"/>
        <v>37</v>
      </c>
      <c r="CO99" s="130">
        <v>16</v>
      </c>
      <c r="CP99" s="139">
        <v>21</v>
      </c>
      <c r="CQ99" s="128">
        <f t="shared" si="350"/>
        <v>47</v>
      </c>
      <c r="CR99" s="128">
        <v>11</v>
      </c>
      <c r="CS99" s="128">
        <v>36</v>
      </c>
      <c r="CT99" s="128">
        <f t="shared" si="351"/>
        <v>78</v>
      </c>
      <c r="CU99" s="128">
        <v>29</v>
      </c>
      <c r="CV99" s="128">
        <v>49</v>
      </c>
      <c r="CW99" s="128">
        <f t="shared" si="352"/>
        <v>48</v>
      </c>
      <c r="CX99" s="128">
        <v>13</v>
      </c>
      <c r="CY99" s="128">
        <v>35</v>
      </c>
      <c r="CZ99" s="128">
        <f t="shared" si="353"/>
        <v>71</v>
      </c>
      <c r="DA99" s="128">
        <v>26</v>
      </c>
      <c r="DB99" s="135">
        <v>45</v>
      </c>
    </row>
    <row r="100" spans="1:106" s="134" customFormat="1" ht="15" customHeight="1" x14ac:dyDescent="0.15">
      <c r="A100" s="125" t="s">
        <v>198</v>
      </c>
      <c r="B100" s="126">
        <f t="shared" si="316"/>
        <v>1263</v>
      </c>
      <c r="C100" s="126">
        <f t="shared" si="316"/>
        <v>390</v>
      </c>
      <c r="D100" s="126">
        <f t="shared" si="316"/>
        <v>873</v>
      </c>
      <c r="E100" s="127">
        <f t="shared" si="321"/>
        <v>371</v>
      </c>
      <c r="F100" s="127">
        <f t="shared" si="317"/>
        <v>102</v>
      </c>
      <c r="G100" s="127">
        <f t="shared" si="317"/>
        <v>269</v>
      </c>
      <c r="H100" s="127">
        <f t="shared" si="318"/>
        <v>500</v>
      </c>
      <c r="I100" s="127">
        <f t="shared" si="319"/>
        <v>169</v>
      </c>
      <c r="J100" s="127">
        <f t="shared" si="319"/>
        <v>331</v>
      </c>
      <c r="K100" s="127">
        <f t="shared" si="322"/>
        <v>392</v>
      </c>
      <c r="L100" s="127">
        <f t="shared" si="320"/>
        <v>119</v>
      </c>
      <c r="M100" s="127">
        <f t="shared" si="320"/>
        <v>273</v>
      </c>
      <c r="N100" s="128">
        <f t="shared" si="323"/>
        <v>58</v>
      </c>
      <c r="O100" s="128">
        <v>11</v>
      </c>
      <c r="P100" s="128">
        <v>47</v>
      </c>
      <c r="Q100" s="128">
        <f t="shared" si="324"/>
        <v>37</v>
      </c>
      <c r="R100" s="128">
        <v>11</v>
      </c>
      <c r="S100" s="128">
        <v>26</v>
      </c>
      <c r="T100" s="128">
        <f t="shared" si="325"/>
        <v>31</v>
      </c>
      <c r="U100" s="128">
        <v>8</v>
      </c>
      <c r="V100" s="128">
        <v>23</v>
      </c>
      <c r="W100" s="128">
        <f t="shared" si="326"/>
        <v>24</v>
      </c>
      <c r="X100" s="128">
        <v>8</v>
      </c>
      <c r="Y100" s="128">
        <v>16</v>
      </c>
      <c r="Z100" s="128">
        <f t="shared" si="327"/>
        <v>28</v>
      </c>
      <c r="AA100" s="128">
        <v>7</v>
      </c>
      <c r="AB100" s="128">
        <v>21</v>
      </c>
      <c r="AC100" s="128">
        <f t="shared" si="328"/>
        <v>29</v>
      </c>
      <c r="AD100" s="128">
        <v>10</v>
      </c>
      <c r="AE100" s="128">
        <v>19</v>
      </c>
      <c r="AF100" s="128">
        <f t="shared" si="329"/>
        <v>37</v>
      </c>
      <c r="AG100" s="129">
        <v>8</v>
      </c>
      <c r="AH100" s="130">
        <v>29</v>
      </c>
      <c r="AI100" s="128">
        <f t="shared" si="330"/>
        <v>31</v>
      </c>
      <c r="AJ100" s="128">
        <v>8</v>
      </c>
      <c r="AK100" s="128">
        <v>23</v>
      </c>
      <c r="AL100" s="128">
        <f t="shared" si="331"/>
        <v>44</v>
      </c>
      <c r="AM100" s="128">
        <v>16</v>
      </c>
      <c r="AN100" s="128">
        <v>28</v>
      </c>
      <c r="AO100" s="128">
        <f t="shared" si="332"/>
        <v>36</v>
      </c>
      <c r="AP100" s="128">
        <v>11</v>
      </c>
      <c r="AQ100" s="128">
        <v>25</v>
      </c>
      <c r="AR100" s="128">
        <f t="shared" si="333"/>
        <v>16</v>
      </c>
      <c r="AS100" s="138">
        <v>4</v>
      </c>
      <c r="AT100" s="128">
        <v>12</v>
      </c>
      <c r="AU100" s="128">
        <f t="shared" si="334"/>
        <v>36</v>
      </c>
      <c r="AV100" s="128">
        <v>12</v>
      </c>
      <c r="AW100" s="128">
        <v>24</v>
      </c>
      <c r="AX100" s="128">
        <f t="shared" si="335"/>
        <v>71</v>
      </c>
      <c r="AY100" s="128">
        <v>29</v>
      </c>
      <c r="AZ100" s="128">
        <v>42</v>
      </c>
      <c r="BA100" s="128">
        <f t="shared" si="336"/>
        <v>32</v>
      </c>
      <c r="BB100" s="128">
        <v>8</v>
      </c>
      <c r="BC100" s="128">
        <v>24</v>
      </c>
      <c r="BD100" s="128">
        <f t="shared" si="337"/>
        <v>61</v>
      </c>
      <c r="BE100" s="128">
        <v>23</v>
      </c>
      <c r="BF100" s="128">
        <v>38</v>
      </c>
      <c r="BG100" s="128">
        <f t="shared" si="338"/>
        <v>31</v>
      </c>
      <c r="BH100" s="128">
        <v>9</v>
      </c>
      <c r="BI100" s="128">
        <v>22</v>
      </c>
      <c r="BJ100" s="128">
        <f t="shared" si="339"/>
        <v>13</v>
      </c>
      <c r="BK100" s="128">
        <v>6</v>
      </c>
      <c r="BL100" s="128">
        <v>7</v>
      </c>
      <c r="BM100" s="128">
        <f t="shared" si="340"/>
        <v>53</v>
      </c>
      <c r="BN100" s="128">
        <v>16</v>
      </c>
      <c r="BO100" s="128">
        <v>37</v>
      </c>
      <c r="BP100" s="128">
        <f t="shared" si="341"/>
        <v>49</v>
      </c>
      <c r="BQ100" s="128">
        <v>16</v>
      </c>
      <c r="BR100" s="128">
        <v>33</v>
      </c>
      <c r="BS100" s="128">
        <f t="shared" si="342"/>
        <v>65</v>
      </c>
      <c r="BT100" s="128">
        <v>21</v>
      </c>
      <c r="BU100" s="128">
        <v>44</v>
      </c>
      <c r="BV100" s="128">
        <f t="shared" si="343"/>
        <v>28</v>
      </c>
      <c r="BW100" s="128">
        <v>3</v>
      </c>
      <c r="BX100" s="128">
        <v>25</v>
      </c>
      <c r="BY100" s="128">
        <f t="shared" si="344"/>
        <v>61</v>
      </c>
      <c r="BZ100" s="128">
        <v>26</v>
      </c>
      <c r="CA100" s="128">
        <v>35</v>
      </c>
      <c r="CB100" s="128">
        <f t="shared" si="345"/>
        <v>47</v>
      </c>
      <c r="CC100" s="128">
        <v>16</v>
      </c>
      <c r="CD100" s="128">
        <v>31</v>
      </c>
      <c r="CE100" s="128">
        <f t="shared" si="346"/>
        <v>37</v>
      </c>
      <c r="CF100" s="128">
        <v>10</v>
      </c>
      <c r="CG100" s="128">
        <v>27</v>
      </c>
      <c r="CH100" s="128">
        <f t="shared" si="347"/>
        <v>45</v>
      </c>
      <c r="CI100" s="128">
        <v>13</v>
      </c>
      <c r="CJ100" s="128">
        <v>32</v>
      </c>
      <c r="CK100" s="128">
        <f t="shared" si="348"/>
        <v>61</v>
      </c>
      <c r="CL100" s="128">
        <v>20</v>
      </c>
      <c r="CM100" s="128">
        <v>41</v>
      </c>
      <c r="CN100" s="128">
        <f t="shared" si="349"/>
        <v>27</v>
      </c>
      <c r="CO100" s="130">
        <v>10</v>
      </c>
      <c r="CP100" s="139">
        <v>17</v>
      </c>
      <c r="CQ100" s="128">
        <f t="shared" si="350"/>
        <v>36</v>
      </c>
      <c r="CR100" s="128">
        <v>11</v>
      </c>
      <c r="CS100" s="128">
        <v>25</v>
      </c>
      <c r="CT100" s="128">
        <f t="shared" si="351"/>
        <v>49</v>
      </c>
      <c r="CU100" s="128">
        <v>11</v>
      </c>
      <c r="CV100" s="128">
        <v>38</v>
      </c>
      <c r="CW100" s="128">
        <f t="shared" si="352"/>
        <v>38</v>
      </c>
      <c r="CX100" s="128">
        <v>12</v>
      </c>
      <c r="CY100" s="128">
        <v>26</v>
      </c>
      <c r="CZ100" s="128">
        <f t="shared" si="353"/>
        <v>52</v>
      </c>
      <c r="DA100" s="128">
        <v>16</v>
      </c>
      <c r="DB100" s="135">
        <v>36</v>
      </c>
    </row>
    <row r="101" spans="1:106" s="134" customFormat="1" ht="15" customHeight="1" x14ac:dyDescent="0.15">
      <c r="A101" s="125" t="s">
        <v>199</v>
      </c>
      <c r="B101" s="126">
        <f t="shared" si="316"/>
        <v>1059</v>
      </c>
      <c r="C101" s="126">
        <f t="shared" si="316"/>
        <v>324</v>
      </c>
      <c r="D101" s="126">
        <f t="shared" si="316"/>
        <v>735</v>
      </c>
      <c r="E101" s="127">
        <f t="shared" si="321"/>
        <v>309</v>
      </c>
      <c r="F101" s="127">
        <f t="shared" si="317"/>
        <v>72</v>
      </c>
      <c r="G101" s="127">
        <f t="shared" si="317"/>
        <v>237</v>
      </c>
      <c r="H101" s="127">
        <f t="shared" si="318"/>
        <v>433</v>
      </c>
      <c r="I101" s="127">
        <f t="shared" si="319"/>
        <v>144</v>
      </c>
      <c r="J101" s="127">
        <f t="shared" si="319"/>
        <v>289</v>
      </c>
      <c r="K101" s="127">
        <f t="shared" si="322"/>
        <v>317</v>
      </c>
      <c r="L101" s="127">
        <f t="shared" si="320"/>
        <v>108</v>
      </c>
      <c r="M101" s="127">
        <f t="shared" si="320"/>
        <v>209</v>
      </c>
      <c r="N101" s="128">
        <f t="shared" si="323"/>
        <v>41</v>
      </c>
      <c r="O101" s="128">
        <v>12</v>
      </c>
      <c r="P101" s="128">
        <v>29</v>
      </c>
      <c r="Q101" s="128">
        <f t="shared" si="324"/>
        <v>35</v>
      </c>
      <c r="R101" s="128">
        <v>9</v>
      </c>
      <c r="S101" s="128">
        <v>26</v>
      </c>
      <c r="T101" s="128">
        <f t="shared" si="325"/>
        <v>37</v>
      </c>
      <c r="U101" s="128">
        <v>6</v>
      </c>
      <c r="V101" s="128">
        <v>31</v>
      </c>
      <c r="W101" s="128">
        <f t="shared" si="326"/>
        <v>28</v>
      </c>
      <c r="X101" s="128">
        <v>8</v>
      </c>
      <c r="Y101" s="128">
        <v>20</v>
      </c>
      <c r="Z101" s="128">
        <f t="shared" si="327"/>
        <v>29</v>
      </c>
      <c r="AA101" s="128">
        <v>6</v>
      </c>
      <c r="AB101" s="128">
        <v>23</v>
      </c>
      <c r="AC101" s="128">
        <f t="shared" si="328"/>
        <v>23</v>
      </c>
      <c r="AD101" s="128">
        <v>5</v>
      </c>
      <c r="AE101" s="128">
        <v>18</v>
      </c>
      <c r="AF101" s="128">
        <f t="shared" si="329"/>
        <v>19</v>
      </c>
      <c r="AG101" s="129">
        <v>5</v>
      </c>
      <c r="AH101" s="130">
        <v>14</v>
      </c>
      <c r="AI101" s="128">
        <f t="shared" si="330"/>
        <v>25</v>
      </c>
      <c r="AJ101" s="128">
        <v>8</v>
      </c>
      <c r="AK101" s="128">
        <v>17</v>
      </c>
      <c r="AL101" s="128">
        <f t="shared" si="331"/>
        <v>30</v>
      </c>
      <c r="AM101" s="128">
        <v>7</v>
      </c>
      <c r="AN101" s="128">
        <v>23</v>
      </c>
      <c r="AO101" s="128">
        <f t="shared" si="332"/>
        <v>28</v>
      </c>
      <c r="AP101" s="128">
        <v>4</v>
      </c>
      <c r="AQ101" s="128">
        <v>24</v>
      </c>
      <c r="AR101" s="128">
        <f t="shared" si="333"/>
        <v>14</v>
      </c>
      <c r="AS101" s="138">
        <v>2</v>
      </c>
      <c r="AT101" s="128">
        <v>12</v>
      </c>
      <c r="AU101" s="128">
        <f t="shared" si="334"/>
        <v>34</v>
      </c>
      <c r="AV101" s="128">
        <v>11</v>
      </c>
      <c r="AW101" s="128">
        <v>23</v>
      </c>
      <c r="AX101" s="128">
        <f t="shared" si="335"/>
        <v>55</v>
      </c>
      <c r="AY101" s="128">
        <v>18</v>
      </c>
      <c r="AZ101" s="128">
        <v>37</v>
      </c>
      <c r="BA101" s="128">
        <f t="shared" si="336"/>
        <v>34</v>
      </c>
      <c r="BB101" s="128">
        <v>10</v>
      </c>
      <c r="BC101" s="128">
        <v>24</v>
      </c>
      <c r="BD101" s="128">
        <f t="shared" si="337"/>
        <v>46</v>
      </c>
      <c r="BE101" s="128">
        <v>17</v>
      </c>
      <c r="BF101" s="128">
        <v>29</v>
      </c>
      <c r="BG101" s="128">
        <f t="shared" si="338"/>
        <v>20</v>
      </c>
      <c r="BH101" s="128">
        <v>2</v>
      </c>
      <c r="BI101" s="128">
        <v>18</v>
      </c>
      <c r="BJ101" s="128">
        <f t="shared" si="339"/>
        <v>8</v>
      </c>
      <c r="BK101" s="128">
        <v>3</v>
      </c>
      <c r="BL101" s="128">
        <v>5</v>
      </c>
      <c r="BM101" s="128">
        <f t="shared" si="340"/>
        <v>44</v>
      </c>
      <c r="BN101" s="128">
        <v>15</v>
      </c>
      <c r="BO101" s="128">
        <v>29</v>
      </c>
      <c r="BP101" s="128">
        <f t="shared" si="341"/>
        <v>50</v>
      </c>
      <c r="BQ101" s="128">
        <v>20</v>
      </c>
      <c r="BR101" s="128">
        <v>30</v>
      </c>
      <c r="BS101" s="128">
        <f t="shared" si="342"/>
        <v>74</v>
      </c>
      <c r="BT101" s="128">
        <v>22</v>
      </c>
      <c r="BU101" s="128">
        <v>52</v>
      </c>
      <c r="BV101" s="128">
        <f t="shared" si="343"/>
        <v>27</v>
      </c>
      <c r="BW101" s="128">
        <v>7</v>
      </c>
      <c r="BX101" s="128">
        <v>20</v>
      </c>
      <c r="BY101" s="128">
        <f t="shared" si="344"/>
        <v>41</v>
      </c>
      <c r="BZ101" s="128">
        <v>19</v>
      </c>
      <c r="CA101" s="128">
        <v>22</v>
      </c>
      <c r="CB101" s="128">
        <f t="shared" si="345"/>
        <v>34</v>
      </c>
      <c r="CC101" s="128">
        <v>7</v>
      </c>
      <c r="CD101" s="128">
        <v>27</v>
      </c>
      <c r="CE101" s="128">
        <f t="shared" si="346"/>
        <v>22</v>
      </c>
      <c r="CF101" s="128">
        <v>4</v>
      </c>
      <c r="CG101" s="128">
        <v>18</v>
      </c>
      <c r="CH101" s="128">
        <f t="shared" si="347"/>
        <v>41</v>
      </c>
      <c r="CI101" s="128">
        <v>19</v>
      </c>
      <c r="CJ101" s="128">
        <v>22</v>
      </c>
      <c r="CK101" s="128">
        <f t="shared" si="348"/>
        <v>44</v>
      </c>
      <c r="CL101" s="128">
        <v>23</v>
      </c>
      <c r="CM101" s="128">
        <v>21</v>
      </c>
      <c r="CN101" s="128">
        <f t="shared" si="349"/>
        <v>23</v>
      </c>
      <c r="CO101" s="130">
        <v>6</v>
      </c>
      <c r="CP101" s="139">
        <v>17</v>
      </c>
      <c r="CQ101" s="128">
        <f t="shared" si="350"/>
        <v>46</v>
      </c>
      <c r="CR101" s="128">
        <v>14</v>
      </c>
      <c r="CS101" s="128">
        <v>32</v>
      </c>
      <c r="CT101" s="128">
        <f t="shared" si="351"/>
        <v>34</v>
      </c>
      <c r="CU101" s="128">
        <v>13</v>
      </c>
      <c r="CV101" s="128">
        <v>21</v>
      </c>
      <c r="CW101" s="128">
        <f t="shared" si="352"/>
        <v>27</v>
      </c>
      <c r="CX101" s="128">
        <v>6</v>
      </c>
      <c r="CY101" s="128">
        <v>21</v>
      </c>
      <c r="CZ101" s="128">
        <f t="shared" si="353"/>
        <v>46</v>
      </c>
      <c r="DA101" s="128">
        <v>16</v>
      </c>
      <c r="DB101" s="135">
        <v>30</v>
      </c>
    </row>
    <row r="102" spans="1:106" s="133" customFormat="1" ht="15" customHeight="1" x14ac:dyDescent="0.15">
      <c r="A102" s="125" t="s">
        <v>200</v>
      </c>
      <c r="B102" s="126">
        <f t="shared" ref="B102:D111" si="354">SUM(E102,H102,K102)</f>
        <v>1010</v>
      </c>
      <c r="C102" s="126">
        <f t="shared" si="354"/>
        <v>292</v>
      </c>
      <c r="D102" s="126">
        <f t="shared" si="354"/>
        <v>718</v>
      </c>
      <c r="E102" s="127">
        <f>SUM(F102,G102)</f>
        <v>266</v>
      </c>
      <c r="F102" s="127">
        <f t="shared" ref="F102:G111" si="355">SUM(X102,AA102,U102,O102,R102,AD102,AG102,AJ102,AM102,AP102,AS102)</f>
        <v>63</v>
      </c>
      <c r="G102" s="127">
        <f t="shared" si="355"/>
        <v>203</v>
      </c>
      <c r="H102" s="127">
        <f t="shared" ref="H102:H111" si="356">I102+J102</f>
        <v>413</v>
      </c>
      <c r="I102" s="127">
        <f t="shared" ref="I102:J111" si="357">SUM(AV102,AY102,BB102,BE102,BH102,BK102,BN102,BQ102,BT102,BW102,BZ102)</f>
        <v>130</v>
      </c>
      <c r="J102" s="127">
        <f t="shared" si="357"/>
        <v>283</v>
      </c>
      <c r="K102" s="127">
        <f>L102+M102</f>
        <v>331</v>
      </c>
      <c r="L102" s="127">
        <f t="shared" ref="L102:M111" si="358">SUM(CC102,CF102,CI102,CL102,CO102,CR102,CU102,CX102,DA102)</f>
        <v>99</v>
      </c>
      <c r="M102" s="127">
        <f t="shared" si="358"/>
        <v>232</v>
      </c>
      <c r="N102" s="128">
        <f>SUM(O102:P102)</f>
        <v>31</v>
      </c>
      <c r="O102" s="128">
        <v>10</v>
      </c>
      <c r="P102" s="128">
        <v>21</v>
      </c>
      <c r="Q102" s="128">
        <f>SUM(R102:S102)</f>
        <v>23</v>
      </c>
      <c r="R102" s="128">
        <v>4</v>
      </c>
      <c r="S102" s="128">
        <v>19</v>
      </c>
      <c r="T102" s="128">
        <f>SUM(U102:V102)</f>
        <v>25</v>
      </c>
      <c r="U102" s="128">
        <v>6</v>
      </c>
      <c r="V102" s="128">
        <v>19</v>
      </c>
      <c r="W102" s="128">
        <f>SUM(X102:Y102)</f>
        <v>20</v>
      </c>
      <c r="X102" s="128">
        <v>4</v>
      </c>
      <c r="Y102" s="128">
        <v>16</v>
      </c>
      <c r="Z102" s="128">
        <f>SUM(AA102:AB102)</f>
        <v>20</v>
      </c>
      <c r="AA102" s="128">
        <v>6</v>
      </c>
      <c r="AB102" s="128">
        <v>14</v>
      </c>
      <c r="AC102" s="128">
        <f>SUM(AD102:AE102)</f>
        <v>25</v>
      </c>
      <c r="AD102" s="128">
        <v>7</v>
      </c>
      <c r="AE102" s="128">
        <v>18</v>
      </c>
      <c r="AF102" s="128">
        <f>SUM(AG102:AH102)</f>
        <v>25</v>
      </c>
      <c r="AG102" s="129">
        <v>4</v>
      </c>
      <c r="AH102" s="130">
        <v>21</v>
      </c>
      <c r="AI102" s="128">
        <f>SUM(AJ102:AK102)</f>
        <v>24</v>
      </c>
      <c r="AJ102" s="128">
        <v>7</v>
      </c>
      <c r="AK102" s="128">
        <v>17</v>
      </c>
      <c r="AL102" s="128">
        <f>SUM(AM102:AN102)</f>
        <v>36</v>
      </c>
      <c r="AM102" s="129">
        <v>6</v>
      </c>
      <c r="AN102" s="140">
        <v>30</v>
      </c>
      <c r="AO102" s="128">
        <f>SUM(AP102:AQ102)</f>
        <v>21</v>
      </c>
      <c r="AP102" s="128">
        <v>5</v>
      </c>
      <c r="AQ102" s="128">
        <v>16</v>
      </c>
      <c r="AR102" s="128">
        <f>SUM(AS102:AT102)</f>
        <v>16</v>
      </c>
      <c r="AS102" s="128">
        <v>4</v>
      </c>
      <c r="AT102" s="128">
        <v>12</v>
      </c>
      <c r="AU102" s="128">
        <f>SUM(AV102:AW102)</f>
        <v>43</v>
      </c>
      <c r="AV102" s="128">
        <v>13</v>
      </c>
      <c r="AW102" s="128">
        <v>30</v>
      </c>
      <c r="AX102" s="128">
        <f>SUM(AY102:AZ102)</f>
        <v>43</v>
      </c>
      <c r="AY102" s="128">
        <v>12</v>
      </c>
      <c r="AZ102" s="128">
        <v>31</v>
      </c>
      <c r="BA102" s="128">
        <f>SUM(BB102:BC102)</f>
        <v>30</v>
      </c>
      <c r="BB102" s="128">
        <v>11</v>
      </c>
      <c r="BC102" s="128">
        <v>19</v>
      </c>
      <c r="BD102" s="128">
        <f>SUM(BE102:BF102)</f>
        <v>51</v>
      </c>
      <c r="BE102" s="128">
        <v>17</v>
      </c>
      <c r="BF102" s="128">
        <v>34</v>
      </c>
      <c r="BG102" s="128">
        <f>SUM(BH102:BI102)</f>
        <v>16</v>
      </c>
      <c r="BH102" s="128">
        <v>2</v>
      </c>
      <c r="BI102" s="128">
        <v>14</v>
      </c>
      <c r="BJ102" s="128">
        <f>SUM(BK102:BL102)</f>
        <v>13</v>
      </c>
      <c r="BK102" s="128">
        <v>3</v>
      </c>
      <c r="BL102" s="128">
        <v>10</v>
      </c>
      <c r="BM102" s="128">
        <f>SUM(BN102:BO102)</f>
        <v>40</v>
      </c>
      <c r="BN102" s="128">
        <v>16</v>
      </c>
      <c r="BO102" s="128">
        <v>24</v>
      </c>
      <c r="BP102" s="128">
        <f>SUM(BQ102:BR102)</f>
        <v>43</v>
      </c>
      <c r="BQ102" s="128">
        <v>15</v>
      </c>
      <c r="BR102" s="128">
        <v>28</v>
      </c>
      <c r="BS102" s="128">
        <f>SUM(BT102:BU102)</f>
        <v>64</v>
      </c>
      <c r="BT102" s="128">
        <v>23</v>
      </c>
      <c r="BU102" s="128">
        <v>41</v>
      </c>
      <c r="BV102" s="128">
        <f>SUM(BW102:BX102)</f>
        <v>25</v>
      </c>
      <c r="BW102" s="128">
        <v>6</v>
      </c>
      <c r="BX102" s="128">
        <v>19</v>
      </c>
      <c r="BY102" s="128">
        <f>SUM(BZ102:CA102)</f>
        <v>45</v>
      </c>
      <c r="BZ102" s="128">
        <v>12</v>
      </c>
      <c r="CA102" s="128">
        <v>33</v>
      </c>
      <c r="CB102" s="128">
        <f>SUM(CC102:CD102)</f>
        <v>29</v>
      </c>
      <c r="CC102" s="128">
        <v>7</v>
      </c>
      <c r="CD102" s="128">
        <v>22</v>
      </c>
      <c r="CE102" s="128">
        <f>SUM(CF102:CG102)</f>
        <v>41</v>
      </c>
      <c r="CF102" s="128">
        <v>14</v>
      </c>
      <c r="CG102" s="128">
        <v>27</v>
      </c>
      <c r="CH102" s="128">
        <f>SUM(CI102:CJ102)</f>
        <v>34</v>
      </c>
      <c r="CI102" s="128">
        <v>8</v>
      </c>
      <c r="CJ102" s="128">
        <v>26</v>
      </c>
      <c r="CK102" s="128">
        <f>SUM(CL102:CM102)</f>
        <v>48</v>
      </c>
      <c r="CL102" s="128">
        <v>15</v>
      </c>
      <c r="CM102" s="128">
        <v>33</v>
      </c>
      <c r="CN102" s="128">
        <f>SUM(CO102:CP102)</f>
        <v>26</v>
      </c>
      <c r="CO102" s="128">
        <v>12</v>
      </c>
      <c r="CP102" s="128">
        <v>14</v>
      </c>
      <c r="CQ102" s="128">
        <f>SUM(CR102:CS102)</f>
        <v>32</v>
      </c>
      <c r="CR102" s="128">
        <v>9</v>
      </c>
      <c r="CS102" s="128">
        <v>23</v>
      </c>
      <c r="CT102" s="128">
        <f>SUM(CU102:CV102)</f>
        <v>38</v>
      </c>
      <c r="CU102" s="128">
        <v>8</v>
      </c>
      <c r="CV102" s="128">
        <v>30</v>
      </c>
      <c r="CW102" s="128">
        <f>SUM(CX102:CY102)</f>
        <v>32</v>
      </c>
      <c r="CX102" s="128">
        <v>12</v>
      </c>
      <c r="CY102" s="128">
        <v>20</v>
      </c>
      <c r="CZ102" s="128">
        <f>SUM(DA102:DB102)</f>
        <v>51</v>
      </c>
      <c r="DA102" s="128">
        <v>14</v>
      </c>
      <c r="DB102" s="135">
        <v>37</v>
      </c>
    </row>
    <row r="103" spans="1:106" s="134" customFormat="1" ht="15" customHeight="1" x14ac:dyDescent="0.15">
      <c r="A103" s="125" t="s">
        <v>201</v>
      </c>
      <c r="B103" s="126">
        <f t="shared" si="354"/>
        <v>741</v>
      </c>
      <c r="C103" s="126">
        <f t="shared" si="354"/>
        <v>190</v>
      </c>
      <c r="D103" s="126">
        <f t="shared" si="354"/>
        <v>551</v>
      </c>
      <c r="E103" s="127">
        <f t="shared" ref="E103:E111" si="359">SUM(F103,G103)</f>
        <v>206</v>
      </c>
      <c r="F103" s="127">
        <f t="shared" si="355"/>
        <v>42</v>
      </c>
      <c r="G103" s="127">
        <f t="shared" si="355"/>
        <v>164</v>
      </c>
      <c r="H103" s="127">
        <f t="shared" si="356"/>
        <v>262</v>
      </c>
      <c r="I103" s="127">
        <f t="shared" si="357"/>
        <v>70</v>
      </c>
      <c r="J103" s="127">
        <f t="shared" si="357"/>
        <v>192</v>
      </c>
      <c r="K103" s="127">
        <f t="shared" ref="K103:K111" si="360">L103+M103</f>
        <v>273</v>
      </c>
      <c r="L103" s="127">
        <f t="shared" si="358"/>
        <v>78</v>
      </c>
      <c r="M103" s="127">
        <f t="shared" si="358"/>
        <v>195</v>
      </c>
      <c r="N103" s="128">
        <f t="shared" ref="N103:N111" si="361">SUM(O103:P103)</f>
        <v>13</v>
      </c>
      <c r="O103" s="128">
        <v>1</v>
      </c>
      <c r="P103" s="128">
        <v>12</v>
      </c>
      <c r="Q103" s="128">
        <f t="shared" ref="Q103:Q111" si="362">SUM(R103:S103)</f>
        <v>28</v>
      </c>
      <c r="R103" s="128">
        <v>3</v>
      </c>
      <c r="S103" s="128">
        <v>25</v>
      </c>
      <c r="T103" s="128">
        <f t="shared" ref="T103:T111" si="363">SUM(U103:V103)</f>
        <v>27</v>
      </c>
      <c r="U103" s="128">
        <v>4</v>
      </c>
      <c r="V103" s="128">
        <v>23</v>
      </c>
      <c r="W103" s="128">
        <f t="shared" ref="W103:W111" si="364">SUM(X103:Y103)</f>
        <v>18</v>
      </c>
      <c r="X103" s="128">
        <v>6</v>
      </c>
      <c r="Y103" s="128">
        <v>12</v>
      </c>
      <c r="Z103" s="128">
        <f t="shared" ref="Z103:Z111" si="365">SUM(AA103:AB103)</f>
        <v>13</v>
      </c>
      <c r="AA103" s="128">
        <v>1</v>
      </c>
      <c r="AB103" s="128">
        <v>12</v>
      </c>
      <c r="AC103" s="128">
        <f t="shared" ref="AC103:AC111" si="366">SUM(AD103:AE103)</f>
        <v>10</v>
      </c>
      <c r="AD103" s="128">
        <v>4</v>
      </c>
      <c r="AE103" s="128">
        <v>6</v>
      </c>
      <c r="AF103" s="128">
        <f t="shared" ref="AF103:AF111" si="367">SUM(AG103:AH103)</f>
        <v>22</v>
      </c>
      <c r="AG103" s="129">
        <v>3</v>
      </c>
      <c r="AH103" s="130">
        <v>19</v>
      </c>
      <c r="AI103" s="128">
        <f t="shared" ref="AI103:AI111" si="368">SUM(AJ103:AK103)</f>
        <v>18</v>
      </c>
      <c r="AJ103" s="128">
        <v>5</v>
      </c>
      <c r="AK103" s="128">
        <v>13</v>
      </c>
      <c r="AL103" s="128">
        <f t="shared" ref="AL103:AL111" si="369">SUM(AM103:AN103)</f>
        <v>21</v>
      </c>
      <c r="AM103" s="129">
        <v>4</v>
      </c>
      <c r="AN103" s="140">
        <v>17</v>
      </c>
      <c r="AO103" s="128">
        <f t="shared" ref="AO103:AO111" si="370">SUM(AP103:AQ103)</f>
        <v>20</v>
      </c>
      <c r="AP103" s="128">
        <v>6</v>
      </c>
      <c r="AQ103" s="128">
        <v>14</v>
      </c>
      <c r="AR103" s="128">
        <f t="shared" ref="AR103:AR111" si="371">SUM(AS103:AT103)</f>
        <v>16</v>
      </c>
      <c r="AS103" s="128">
        <v>5</v>
      </c>
      <c r="AT103" s="128">
        <v>11</v>
      </c>
      <c r="AU103" s="128">
        <f t="shared" ref="AU103:AU111" si="372">SUM(AV103:AW103)</f>
        <v>15</v>
      </c>
      <c r="AV103" s="128">
        <v>4</v>
      </c>
      <c r="AW103" s="128">
        <v>11</v>
      </c>
      <c r="AX103" s="128">
        <f t="shared" ref="AX103:AX111" si="373">SUM(AY103:AZ103)</f>
        <v>36</v>
      </c>
      <c r="AY103" s="128">
        <v>9</v>
      </c>
      <c r="AZ103" s="128">
        <v>27</v>
      </c>
      <c r="BA103" s="128">
        <f t="shared" ref="BA103:BA111" si="374">SUM(BB103:BC103)</f>
        <v>20</v>
      </c>
      <c r="BB103" s="128">
        <v>4</v>
      </c>
      <c r="BC103" s="128">
        <v>16</v>
      </c>
      <c r="BD103" s="128">
        <f t="shared" ref="BD103:BD111" si="375">SUM(BE103:BF103)</f>
        <v>25</v>
      </c>
      <c r="BE103" s="128">
        <v>9</v>
      </c>
      <c r="BF103" s="128">
        <v>16</v>
      </c>
      <c r="BG103" s="128">
        <f t="shared" ref="BG103:BG111" si="376">SUM(BH103:BI103)</f>
        <v>13</v>
      </c>
      <c r="BH103" s="128">
        <v>1</v>
      </c>
      <c r="BI103" s="128">
        <v>12</v>
      </c>
      <c r="BJ103" s="128">
        <f t="shared" ref="BJ103:BJ111" si="377">SUM(BK103:BL103)</f>
        <v>8</v>
      </c>
      <c r="BK103" s="128">
        <v>1</v>
      </c>
      <c r="BL103" s="128">
        <v>7</v>
      </c>
      <c r="BM103" s="128">
        <f t="shared" ref="BM103:BM111" si="378">SUM(BN103:BO103)</f>
        <v>32</v>
      </c>
      <c r="BN103" s="128">
        <v>6</v>
      </c>
      <c r="BO103" s="128">
        <v>26</v>
      </c>
      <c r="BP103" s="128">
        <f t="shared" ref="BP103:BP111" si="379">SUM(BQ103:BR103)</f>
        <v>28</v>
      </c>
      <c r="BQ103" s="128">
        <v>12</v>
      </c>
      <c r="BR103" s="128">
        <v>16</v>
      </c>
      <c r="BS103" s="128">
        <f t="shared" ref="BS103:BS111" si="380">SUM(BT103:BU103)</f>
        <v>37</v>
      </c>
      <c r="BT103" s="128">
        <v>13</v>
      </c>
      <c r="BU103" s="128">
        <v>24</v>
      </c>
      <c r="BV103" s="128">
        <f t="shared" ref="BV103:BV111" si="381">SUM(BW103:BX103)</f>
        <v>16</v>
      </c>
      <c r="BW103" s="128">
        <v>0</v>
      </c>
      <c r="BX103" s="128">
        <v>16</v>
      </c>
      <c r="BY103" s="128">
        <f t="shared" ref="BY103:BY111" si="382">SUM(BZ103:CA103)</f>
        <v>32</v>
      </c>
      <c r="BZ103" s="128">
        <v>11</v>
      </c>
      <c r="CA103" s="128">
        <v>21</v>
      </c>
      <c r="CB103" s="128">
        <f t="shared" ref="CB103:CB111" si="383">SUM(CC103:CD103)</f>
        <v>27</v>
      </c>
      <c r="CC103" s="128">
        <v>10</v>
      </c>
      <c r="CD103" s="128">
        <v>17</v>
      </c>
      <c r="CE103" s="128">
        <f t="shared" ref="CE103:CE111" si="384">SUM(CF103:CG103)</f>
        <v>26</v>
      </c>
      <c r="CF103" s="128">
        <v>7</v>
      </c>
      <c r="CG103" s="128">
        <v>19</v>
      </c>
      <c r="CH103" s="128">
        <f t="shared" ref="CH103:CH111" si="385">SUM(CI103:CJ103)</f>
        <v>32</v>
      </c>
      <c r="CI103" s="128">
        <v>10</v>
      </c>
      <c r="CJ103" s="128">
        <v>22</v>
      </c>
      <c r="CK103" s="128">
        <f t="shared" ref="CK103:CK111" si="386">SUM(CL103:CM103)</f>
        <v>47</v>
      </c>
      <c r="CL103" s="128">
        <v>14</v>
      </c>
      <c r="CM103" s="128">
        <v>33</v>
      </c>
      <c r="CN103" s="128">
        <f t="shared" ref="CN103:CN111" si="387">SUM(CO103:CP103)</f>
        <v>17</v>
      </c>
      <c r="CO103" s="128">
        <v>4</v>
      </c>
      <c r="CP103" s="128">
        <v>13</v>
      </c>
      <c r="CQ103" s="128">
        <f t="shared" ref="CQ103:CQ111" si="388">SUM(CR103:CS103)</f>
        <v>23</v>
      </c>
      <c r="CR103" s="128">
        <v>6</v>
      </c>
      <c r="CS103" s="128">
        <v>17</v>
      </c>
      <c r="CT103" s="128">
        <f t="shared" ref="CT103:CT111" si="389">SUM(CU103:CV103)</f>
        <v>37</v>
      </c>
      <c r="CU103" s="128">
        <v>9</v>
      </c>
      <c r="CV103" s="128">
        <v>28</v>
      </c>
      <c r="CW103" s="128">
        <f t="shared" ref="CW103:CW111" si="390">SUM(CX103:CY103)</f>
        <v>29</v>
      </c>
      <c r="CX103" s="128">
        <v>9</v>
      </c>
      <c r="CY103" s="128">
        <v>20</v>
      </c>
      <c r="CZ103" s="128">
        <f t="shared" ref="CZ103:CZ111" si="391">SUM(DA103:DB103)</f>
        <v>35</v>
      </c>
      <c r="DA103" s="128">
        <v>9</v>
      </c>
      <c r="DB103" s="135">
        <v>26</v>
      </c>
    </row>
    <row r="104" spans="1:106" s="134" customFormat="1" ht="15" customHeight="1" x14ac:dyDescent="0.15">
      <c r="A104" s="125" t="s">
        <v>202</v>
      </c>
      <c r="B104" s="126">
        <f t="shared" si="354"/>
        <v>580</v>
      </c>
      <c r="C104" s="126">
        <f t="shared" si="354"/>
        <v>147</v>
      </c>
      <c r="D104" s="126">
        <f t="shared" si="354"/>
        <v>433</v>
      </c>
      <c r="E104" s="127">
        <f t="shared" si="359"/>
        <v>154</v>
      </c>
      <c r="F104" s="127">
        <f t="shared" si="355"/>
        <v>40</v>
      </c>
      <c r="G104" s="127">
        <f t="shared" si="355"/>
        <v>114</v>
      </c>
      <c r="H104" s="127">
        <f t="shared" si="356"/>
        <v>265</v>
      </c>
      <c r="I104" s="127">
        <f t="shared" si="357"/>
        <v>64</v>
      </c>
      <c r="J104" s="127">
        <f t="shared" si="357"/>
        <v>201</v>
      </c>
      <c r="K104" s="127">
        <f t="shared" si="360"/>
        <v>161</v>
      </c>
      <c r="L104" s="127">
        <f t="shared" si="358"/>
        <v>43</v>
      </c>
      <c r="M104" s="127">
        <f t="shared" si="358"/>
        <v>118</v>
      </c>
      <c r="N104" s="128">
        <f t="shared" si="361"/>
        <v>14</v>
      </c>
      <c r="O104" s="128">
        <v>1</v>
      </c>
      <c r="P104" s="128">
        <v>13</v>
      </c>
      <c r="Q104" s="128">
        <f t="shared" si="362"/>
        <v>19</v>
      </c>
      <c r="R104" s="128">
        <v>6</v>
      </c>
      <c r="S104" s="128">
        <v>13</v>
      </c>
      <c r="T104" s="128">
        <f t="shared" si="363"/>
        <v>22</v>
      </c>
      <c r="U104" s="128">
        <v>5</v>
      </c>
      <c r="V104" s="128">
        <v>17</v>
      </c>
      <c r="W104" s="128">
        <f t="shared" si="364"/>
        <v>14</v>
      </c>
      <c r="X104" s="128">
        <v>7</v>
      </c>
      <c r="Y104" s="128">
        <v>7</v>
      </c>
      <c r="Z104" s="128">
        <f t="shared" si="365"/>
        <v>4</v>
      </c>
      <c r="AA104" s="128">
        <v>2</v>
      </c>
      <c r="AB104" s="128">
        <v>2</v>
      </c>
      <c r="AC104" s="128">
        <f t="shared" si="366"/>
        <v>13</v>
      </c>
      <c r="AD104" s="128">
        <v>0</v>
      </c>
      <c r="AE104" s="128">
        <v>13</v>
      </c>
      <c r="AF104" s="128">
        <f t="shared" si="367"/>
        <v>15</v>
      </c>
      <c r="AG104" s="129">
        <v>4</v>
      </c>
      <c r="AH104" s="130">
        <v>11</v>
      </c>
      <c r="AI104" s="128">
        <f t="shared" si="368"/>
        <v>11</v>
      </c>
      <c r="AJ104" s="128">
        <v>2</v>
      </c>
      <c r="AK104" s="128">
        <v>9</v>
      </c>
      <c r="AL104" s="128">
        <f t="shared" si="369"/>
        <v>17</v>
      </c>
      <c r="AM104" s="129">
        <v>6</v>
      </c>
      <c r="AN104" s="140">
        <v>11</v>
      </c>
      <c r="AO104" s="128">
        <f t="shared" si="370"/>
        <v>13</v>
      </c>
      <c r="AP104" s="128">
        <v>4</v>
      </c>
      <c r="AQ104" s="128">
        <v>9</v>
      </c>
      <c r="AR104" s="128">
        <f t="shared" si="371"/>
        <v>12</v>
      </c>
      <c r="AS104" s="128">
        <v>3</v>
      </c>
      <c r="AT104" s="128">
        <v>9</v>
      </c>
      <c r="AU104" s="128">
        <f t="shared" si="372"/>
        <v>19</v>
      </c>
      <c r="AV104" s="128">
        <v>5</v>
      </c>
      <c r="AW104" s="128">
        <v>14</v>
      </c>
      <c r="AX104" s="128">
        <f t="shared" si="373"/>
        <v>39</v>
      </c>
      <c r="AY104" s="128">
        <v>5</v>
      </c>
      <c r="AZ104" s="128">
        <v>34</v>
      </c>
      <c r="BA104" s="128">
        <f t="shared" si="374"/>
        <v>17</v>
      </c>
      <c r="BB104" s="128">
        <v>3</v>
      </c>
      <c r="BC104" s="128">
        <v>14</v>
      </c>
      <c r="BD104" s="128">
        <f t="shared" si="375"/>
        <v>21</v>
      </c>
      <c r="BE104" s="128">
        <v>7</v>
      </c>
      <c r="BF104" s="128">
        <v>14</v>
      </c>
      <c r="BG104" s="128">
        <f t="shared" si="376"/>
        <v>16</v>
      </c>
      <c r="BH104" s="128">
        <v>3</v>
      </c>
      <c r="BI104" s="128">
        <v>13</v>
      </c>
      <c r="BJ104" s="128">
        <f t="shared" si="377"/>
        <v>12</v>
      </c>
      <c r="BK104" s="128">
        <v>0</v>
      </c>
      <c r="BL104" s="128">
        <v>12</v>
      </c>
      <c r="BM104" s="128">
        <f t="shared" si="378"/>
        <v>37</v>
      </c>
      <c r="BN104" s="128">
        <v>10</v>
      </c>
      <c r="BO104" s="128">
        <v>27</v>
      </c>
      <c r="BP104" s="128">
        <f t="shared" si="379"/>
        <v>28</v>
      </c>
      <c r="BQ104" s="128">
        <v>8</v>
      </c>
      <c r="BR104" s="128">
        <v>20</v>
      </c>
      <c r="BS104" s="128">
        <f t="shared" si="380"/>
        <v>39</v>
      </c>
      <c r="BT104" s="128">
        <v>12</v>
      </c>
      <c r="BU104" s="128">
        <v>27</v>
      </c>
      <c r="BV104" s="128">
        <f t="shared" si="381"/>
        <v>18</v>
      </c>
      <c r="BW104" s="128">
        <v>6</v>
      </c>
      <c r="BX104" s="128">
        <v>12</v>
      </c>
      <c r="BY104" s="128">
        <f t="shared" si="382"/>
        <v>19</v>
      </c>
      <c r="BZ104" s="128">
        <v>5</v>
      </c>
      <c r="CA104" s="128">
        <v>14</v>
      </c>
      <c r="CB104" s="128">
        <f t="shared" si="383"/>
        <v>9</v>
      </c>
      <c r="CC104" s="128">
        <v>5</v>
      </c>
      <c r="CD104" s="128">
        <v>4</v>
      </c>
      <c r="CE104" s="128">
        <f t="shared" si="384"/>
        <v>12</v>
      </c>
      <c r="CF104" s="128">
        <v>3</v>
      </c>
      <c r="CG104" s="128">
        <v>9</v>
      </c>
      <c r="CH104" s="128">
        <f t="shared" si="385"/>
        <v>23</v>
      </c>
      <c r="CI104" s="128">
        <v>5</v>
      </c>
      <c r="CJ104" s="128">
        <v>18</v>
      </c>
      <c r="CK104" s="128">
        <f t="shared" si="386"/>
        <v>22</v>
      </c>
      <c r="CL104" s="128">
        <v>7</v>
      </c>
      <c r="CM104" s="128">
        <v>15</v>
      </c>
      <c r="CN104" s="128">
        <f t="shared" si="387"/>
        <v>7</v>
      </c>
      <c r="CO104" s="128">
        <v>3</v>
      </c>
      <c r="CP104" s="128">
        <v>4</v>
      </c>
      <c r="CQ104" s="128">
        <f t="shared" si="388"/>
        <v>15</v>
      </c>
      <c r="CR104" s="128">
        <v>3</v>
      </c>
      <c r="CS104" s="128">
        <v>12</v>
      </c>
      <c r="CT104" s="128">
        <f t="shared" si="389"/>
        <v>22</v>
      </c>
      <c r="CU104" s="128">
        <v>5</v>
      </c>
      <c r="CV104" s="128">
        <v>17</v>
      </c>
      <c r="CW104" s="128">
        <f t="shared" si="390"/>
        <v>21</v>
      </c>
      <c r="CX104" s="128">
        <v>7</v>
      </c>
      <c r="CY104" s="128">
        <v>14</v>
      </c>
      <c r="CZ104" s="128">
        <f t="shared" si="391"/>
        <v>30</v>
      </c>
      <c r="DA104" s="128">
        <v>5</v>
      </c>
      <c r="DB104" s="135">
        <v>25</v>
      </c>
    </row>
    <row r="105" spans="1:106" s="134" customFormat="1" ht="15" customHeight="1" x14ac:dyDescent="0.15">
      <c r="A105" s="125" t="s">
        <v>203</v>
      </c>
      <c r="B105" s="126">
        <f t="shared" si="354"/>
        <v>427</v>
      </c>
      <c r="C105" s="126">
        <f t="shared" si="354"/>
        <v>109</v>
      </c>
      <c r="D105" s="126">
        <f t="shared" si="354"/>
        <v>318</v>
      </c>
      <c r="E105" s="127">
        <f t="shared" si="359"/>
        <v>133</v>
      </c>
      <c r="F105" s="127">
        <f t="shared" si="355"/>
        <v>30</v>
      </c>
      <c r="G105" s="127">
        <f t="shared" si="355"/>
        <v>103</v>
      </c>
      <c r="H105" s="127">
        <f t="shared" si="356"/>
        <v>157</v>
      </c>
      <c r="I105" s="127">
        <f t="shared" si="357"/>
        <v>38</v>
      </c>
      <c r="J105" s="127">
        <f t="shared" si="357"/>
        <v>119</v>
      </c>
      <c r="K105" s="127">
        <f t="shared" si="360"/>
        <v>137</v>
      </c>
      <c r="L105" s="127">
        <f t="shared" si="358"/>
        <v>41</v>
      </c>
      <c r="M105" s="127">
        <f t="shared" si="358"/>
        <v>96</v>
      </c>
      <c r="N105" s="128">
        <f t="shared" si="361"/>
        <v>18</v>
      </c>
      <c r="O105" s="128">
        <v>2</v>
      </c>
      <c r="P105" s="128">
        <v>16</v>
      </c>
      <c r="Q105" s="128">
        <f t="shared" si="362"/>
        <v>12</v>
      </c>
      <c r="R105" s="128">
        <v>1</v>
      </c>
      <c r="S105" s="128">
        <v>11</v>
      </c>
      <c r="T105" s="128">
        <f t="shared" si="363"/>
        <v>18</v>
      </c>
      <c r="U105" s="128">
        <v>4</v>
      </c>
      <c r="V105" s="128">
        <v>14</v>
      </c>
      <c r="W105" s="128">
        <f t="shared" si="364"/>
        <v>13</v>
      </c>
      <c r="X105" s="128">
        <v>1</v>
      </c>
      <c r="Y105" s="128">
        <v>12</v>
      </c>
      <c r="Z105" s="128">
        <f t="shared" si="365"/>
        <v>5</v>
      </c>
      <c r="AA105" s="128">
        <v>2</v>
      </c>
      <c r="AB105" s="128">
        <v>3</v>
      </c>
      <c r="AC105" s="128">
        <f t="shared" si="366"/>
        <v>10</v>
      </c>
      <c r="AD105" s="128">
        <v>5</v>
      </c>
      <c r="AE105" s="128">
        <v>5</v>
      </c>
      <c r="AF105" s="128">
        <f t="shared" si="367"/>
        <v>13</v>
      </c>
      <c r="AG105" s="129">
        <v>3</v>
      </c>
      <c r="AH105" s="130">
        <v>10</v>
      </c>
      <c r="AI105" s="128">
        <f t="shared" si="368"/>
        <v>12</v>
      </c>
      <c r="AJ105" s="128">
        <v>2</v>
      </c>
      <c r="AK105" s="128">
        <v>10</v>
      </c>
      <c r="AL105" s="128">
        <f t="shared" si="369"/>
        <v>15</v>
      </c>
      <c r="AM105" s="129">
        <v>3</v>
      </c>
      <c r="AN105" s="140">
        <v>12</v>
      </c>
      <c r="AO105" s="128">
        <f t="shared" si="370"/>
        <v>9</v>
      </c>
      <c r="AP105" s="128">
        <v>4</v>
      </c>
      <c r="AQ105" s="128">
        <v>5</v>
      </c>
      <c r="AR105" s="128">
        <f t="shared" si="371"/>
        <v>8</v>
      </c>
      <c r="AS105" s="128">
        <v>3</v>
      </c>
      <c r="AT105" s="128">
        <v>5</v>
      </c>
      <c r="AU105" s="128">
        <f t="shared" si="372"/>
        <v>12</v>
      </c>
      <c r="AV105" s="128">
        <v>3</v>
      </c>
      <c r="AW105" s="128">
        <v>9</v>
      </c>
      <c r="AX105" s="128">
        <f t="shared" si="373"/>
        <v>27</v>
      </c>
      <c r="AY105" s="128">
        <v>11</v>
      </c>
      <c r="AZ105" s="128">
        <v>16</v>
      </c>
      <c r="BA105" s="128">
        <f t="shared" si="374"/>
        <v>8</v>
      </c>
      <c r="BB105" s="128">
        <v>2</v>
      </c>
      <c r="BC105" s="128">
        <v>6</v>
      </c>
      <c r="BD105" s="128">
        <f t="shared" si="375"/>
        <v>17</v>
      </c>
      <c r="BE105" s="128">
        <v>5</v>
      </c>
      <c r="BF105" s="128">
        <v>12</v>
      </c>
      <c r="BG105" s="128">
        <f t="shared" si="376"/>
        <v>5</v>
      </c>
      <c r="BH105" s="128">
        <v>0</v>
      </c>
      <c r="BI105" s="128">
        <v>5</v>
      </c>
      <c r="BJ105" s="128">
        <f t="shared" si="377"/>
        <v>5</v>
      </c>
      <c r="BK105" s="128">
        <v>2</v>
      </c>
      <c r="BL105" s="128">
        <v>3</v>
      </c>
      <c r="BM105" s="128">
        <f t="shared" si="378"/>
        <v>20</v>
      </c>
      <c r="BN105" s="128">
        <v>3</v>
      </c>
      <c r="BO105" s="128">
        <v>17</v>
      </c>
      <c r="BP105" s="128">
        <f t="shared" si="379"/>
        <v>18</v>
      </c>
      <c r="BQ105" s="128">
        <v>4</v>
      </c>
      <c r="BR105" s="128">
        <v>14</v>
      </c>
      <c r="BS105" s="128">
        <f t="shared" si="380"/>
        <v>28</v>
      </c>
      <c r="BT105" s="128">
        <v>5</v>
      </c>
      <c r="BU105" s="128">
        <v>23</v>
      </c>
      <c r="BV105" s="128">
        <f t="shared" si="381"/>
        <v>3</v>
      </c>
      <c r="BW105" s="128">
        <v>0</v>
      </c>
      <c r="BX105" s="128">
        <v>3</v>
      </c>
      <c r="BY105" s="128">
        <f t="shared" si="382"/>
        <v>14</v>
      </c>
      <c r="BZ105" s="128">
        <v>3</v>
      </c>
      <c r="CA105" s="128">
        <v>11</v>
      </c>
      <c r="CB105" s="128">
        <f t="shared" si="383"/>
        <v>14</v>
      </c>
      <c r="CC105" s="128">
        <v>3</v>
      </c>
      <c r="CD105" s="128">
        <v>11</v>
      </c>
      <c r="CE105" s="128">
        <f t="shared" si="384"/>
        <v>12</v>
      </c>
      <c r="CF105" s="128">
        <v>5</v>
      </c>
      <c r="CG105" s="128">
        <v>7</v>
      </c>
      <c r="CH105" s="128">
        <f t="shared" si="385"/>
        <v>12</v>
      </c>
      <c r="CI105" s="128">
        <v>1</v>
      </c>
      <c r="CJ105" s="128">
        <v>11</v>
      </c>
      <c r="CK105" s="128">
        <f t="shared" si="386"/>
        <v>15</v>
      </c>
      <c r="CL105" s="128">
        <v>6</v>
      </c>
      <c r="CM105" s="128">
        <v>9</v>
      </c>
      <c r="CN105" s="128">
        <f t="shared" si="387"/>
        <v>8</v>
      </c>
      <c r="CO105" s="128">
        <v>4</v>
      </c>
      <c r="CP105" s="128">
        <v>4</v>
      </c>
      <c r="CQ105" s="128">
        <f t="shared" si="388"/>
        <v>15</v>
      </c>
      <c r="CR105" s="128">
        <v>0</v>
      </c>
      <c r="CS105" s="128">
        <v>15</v>
      </c>
      <c r="CT105" s="128">
        <f t="shared" si="389"/>
        <v>19</v>
      </c>
      <c r="CU105" s="128">
        <v>4</v>
      </c>
      <c r="CV105" s="128">
        <v>15</v>
      </c>
      <c r="CW105" s="128">
        <f t="shared" si="390"/>
        <v>20</v>
      </c>
      <c r="CX105" s="128">
        <v>9</v>
      </c>
      <c r="CY105" s="128">
        <v>11</v>
      </c>
      <c r="CZ105" s="128">
        <f t="shared" si="391"/>
        <v>22</v>
      </c>
      <c r="DA105" s="128">
        <v>9</v>
      </c>
      <c r="DB105" s="135">
        <v>13</v>
      </c>
    </row>
    <row r="106" spans="1:106" s="133" customFormat="1" ht="15" customHeight="1" x14ac:dyDescent="0.15">
      <c r="A106" s="125" t="s">
        <v>204</v>
      </c>
      <c r="B106" s="126">
        <f t="shared" si="354"/>
        <v>316</v>
      </c>
      <c r="C106" s="126">
        <f t="shared" si="354"/>
        <v>71</v>
      </c>
      <c r="D106" s="126">
        <f t="shared" si="354"/>
        <v>245</v>
      </c>
      <c r="E106" s="127">
        <f t="shared" si="359"/>
        <v>92</v>
      </c>
      <c r="F106" s="127">
        <f t="shared" si="355"/>
        <v>21</v>
      </c>
      <c r="G106" s="127">
        <f t="shared" si="355"/>
        <v>71</v>
      </c>
      <c r="H106" s="127">
        <f t="shared" si="356"/>
        <v>121</v>
      </c>
      <c r="I106" s="127">
        <f t="shared" si="357"/>
        <v>25</v>
      </c>
      <c r="J106" s="127">
        <f t="shared" si="357"/>
        <v>96</v>
      </c>
      <c r="K106" s="127">
        <f t="shared" si="360"/>
        <v>103</v>
      </c>
      <c r="L106" s="127">
        <f t="shared" si="358"/>
        <v>25</v>
      </c>
      <c r="M106" s="127">
        <f t="shared" si="358"/>
        <v>78</v>
      </c>
      <c r="N106" s="128">
        <f t="shared" si="361"/>
        <v>10</v>
      </c>
      <c r="O106" s="128">
        <v>4</v>
      </c>
      <c r="P106" s="128">
        <v>6</v>
      </c>
      <c r="Q106" s="128">
        <f t="shared" si="362"/>
        <v>9</v>
      </c>
      <c r="R106" s="128">
        <v>1</v>
      </c>
      <c r="S106" s="128">
        <v>8</v>
      </c>
      <c r="T106" s="128">
        <f t="shared" si="363"/>
        <v>9</v>
      </c>
      <c r="U106" s="128">
        <v>0</v>
      </c>
      <c r="V106" s="128">
        <v>9</v>
      </c>
      <c r="W106" s="128">
        <f t="shared" si="364"/>
        <v>9</v>
      </c>
      <c r="X106" s="128">
        <v>1</v>
      </c>
      <c r="Y106" s="128">
        <v>8</v>
      </c>
      <c r="Z106" s="128">
        <f t="shared" si="365"/>
        <v>6</v>
      </c>
      <c r="AA106" s="128">
        <v>3</v>
      </c>
      <c r="AB106" s="128">
        <v>3</v>
      </c>
      <c r="AC106" s="128">
        <f t="shared" si="366"/>
        <v>11</v>
      </c>
      <c r="AD106" s="128">
        <v>2</v>
      </c>
      <c r="AE106" s="128">
        <v>9</v>
      </c>
      <c r="AF106" s="128">
        <f t="shared" si="367"/>
        <v>11</v>
      </c>
      <c r="AG106" s="129">
        <v>3</v>
      </c>
      <c r="AH106" s="130">
        <v>8</v>
      </c>
      <c r="AI106" s="128">
        <f t="shared" si="368"/>
        <v>11</v>
      </c>
      <c r="AJ106" s="128">
        <v>2</v>
      </c>
      <c r="AK106" s="128">
        <v>9</v>
      </c>
      <c r="AL106" s="128">
        <f t="shared" si="369"/>
        <v>8</v>
      </c>
      <c r="AM106" s="129">
        <v>1</v>
      </c>
      <c r="AN106" s="140">
        <v>7</v>
      </c>
      <c r="AO106" s="128">
        <f t="shared" si="370"/>
        <v>5</v>
      </c>
      <c r="AP106" s="128">
        <v>3</v>
      </c>
      <c r="AQ106" s="128">
        <v>2</v>
      </c>
      <c r="AR106" s="128">
        <f t="shared" si="371"/>
        <v>3</v>
      </c>
      <c r="AS106" s="128">
        <v>1</v>
      </c>
      <c r="AT106" s="128">
        <v>2</v>
      </c>
      <c r="AU106" s="128">
        <f t="shared" si="372"/>
        <v>6</v>
      </c>
      <c r="AV106" s="128">
        <v>0</v>
      </c>
      <c r="AW106" s="128">
        <v>6</v>
      </c>
      <c r="AX106" s="128">
        <f t="shared" si="373"/>
        <v>22</v>
      </c>
      <c r="AY106" s="128">
        <v>6</v>
      </c>
      <c r="AZ106" s="128">
        <v>16</v>
      </c>
      <c r="BA106" s="128">
        <f t="shared" si="374"/>
        <v>10</v>
      </c>
      <c r="BB106" s="128">
        <v>2</v>
      </c>
      <c r="BC106" s="128">
        <v>8</v>
      </c>
      <c r="BD106" s="128">
        <f t="shared" si="375"/>
        <v>12</v>
      </c>
      <c r="BE106" s="128">
        <v>2</v>
      </c>
      <c r="BF106" s="128">
        <v>10</v>
      </c>
      <c r="BG106" s="128">
        <f t="shared" si="376"/>
        <v>6</v>
      </c>
      <c r="BH106" s="128">
        <v>0</v>
      </c>
      <c r="BI106" s="128">
        <v>6</v>
      </c>
      <c r="BJ106" s="128">
        <f t="shared" si="377"/>
        <v>2</v>
      </c>
      <c r="BK106" s="128">
        <v>0</v>
      </c>
      <c r="BL106" s="128">
        <v>2</v>
      </c>
      <c r="BM106" s="128">
        <f t="shared" si="378"/>
        <v>16</v>
      </c>
      <c r="BN106" s="128">
        <v>3</v>
      </c>
      <c r="BO106" s="128">
        <v>13</v>
      </c>
      <c r="BP106" s="128">
        <f t="shared" si="379"/>
        <v>11</v>
      </c>
      <c r="BQ106" s="128">
        <v>3</v>
      </c>
      <c r="BR106" s="128">
        <v>8</v>
      </c>
      <c r="BS106" s="128">
        <f t="shared" si="380"/>
        <v>16</v>
      </c>
      <c r="BT106" s="128">
        <v>5</v>
      </c>
      <c r="BU106" s="128">
        <v>11</v>
      </c>
      <c r="BV106" s="128">
        <f t="shared" si="381"/>
        <v>7</v>
      </c>
      <c r="BW106" s="128">
        <v>1</v>
      </c>
      <c r="BX106" s="128">
        <v>6</v>
      </c>
      <c r="BY106" s="128">
        <f t="shared" si="382"/>
        <v>13</v>
      </c>
      <c r="BZ106" s="128">
        <v>3</v>
      </c>
      <c r="CA106" s="128">
        <v>10</v>
      </c>
      <c r="CB106" s="128">
        <f t="shared" si="383"/>
        <v>8</v>
      </c>
      <c r="CC106" s="128">
        <v>2</v>
      </c>
      <c r="CD106" s="128">
        <v>6</v>
      </c>
      <c r="CE106" s="128">
        <f t="shared" si="384"/>
        <v>6</v>
      </c>
      <c r="CF106" s="128">
        <v>3</v>
      </c>
      <c r="CG106" s="128">
        <v>3</v>
      </c>
      <c r="CH106" s="128">
        <f t="shared" si="385"/>
        <v>7</v>
      </c>
      <c r="CI106" s="128">
        <v>2</v>
      </c>
      <c r="CJ106" s="128">
        <v>5</v>
      </c>
      <c r="CK106" s="128">
        <f t="shared" si="386"/>
        <v>22</v>
      </c>
      <c r="CL106" s="128">
        <v>4</v>
      </c>
      <c r="CM106" s="128">
        <v>18</v>
      </c>
      <c r="CN106" s="128">
        <f t="shared" si="387"/>
        <v>2</v>
      </c>
      <c r="CO106" s="128">
        <v>1</v>
      </c>
      <c r="CP106" s="128">
        <v>1</v>
      </c>
      <c r="CQ106" s="128">
        <f t="shared" si="388"/>
        <v>14</v>
      </c>
      <c r="CR106" s="128">
        <v>3</v>
      </c>
      <c r="CS106" s="128">
        <v>11</v>
      </c>
      <c r="CT106" s="128">
        <f t="shared" si="389"/>
        <v>19</v>
      </c>
      <c r="CU106" s="128">
        <v>4</v>
      </c>
      <c r="CV106" s="128">
        <v>15</v>
      </c>
      <c r="CW106" s="128">
        <f t="shared" si="390"/>
        <v>4</v>
      </c>
      <c r="CX106" s="128">
        <v>0</v>
      </c>
      <c r="CY106" s="128">
        <v>4</v>
      </c>
      <c r="CZ106" s="128">
        <f t="shared" si="391"/>
        <v>21</v>
      </c>
      <c r="DA106" s="128">
        <v>6</v>
      </c>
      <c r="DB106" s="135">
        <v>15</v>
      </c>
    </row>
    <row r="107" spans="1:106" s="134" customFormat="1" ht="15" customHeight="1" x14ac:dyDescent="0.15">
      <c r="A107" s="125" t="s">
        <v>205</v>
      </c>
      <c r="B107" s="126">
        <f t="shared" si="354"/>
        <v>243</v>
      </c>
      <c r="C107" s="126">
        <f t="shared" si="354"/>
        <v>56</v>
      </c>
      <c r="D107" s="126">
        <f t="shared" si="354"/>
        <v>187</v>
      </c>
      <c r="E107" s="127">
        <f t="shared" si="359"/>
        <v>65</v>
      </c>
      <c r="F107" s="127">
        <f t="shared" si="355"/>
        <v>15</v>
      </c>
      <c r="G107" s="127">
        <f t="shared" si="355"/>
        <v>50</v>
      </c>
      <c r="H107" s="127">
        <f t="shared" si="356"/>
        <v>95</v>
      </c>
      <c r="I107" s="127">
        <f t="shared" si="357"/>
        <v>18</v>
      </c>
      <c r="J107" s="127">
        <f t="shared" si="357"/>
        <v>77</v>
      </c>
      <c r="K107" s="127">
        <f t="shared" si="360"/>
        <v>83</v>
      </c>
      <c r="L107" s="127">
        <f t="shared" si="358"/>
        <v>23</v>
      </c>
      <c r="M107" s="127">
        <f t="shared" si="358"/>
        <v>60</v>
      </c>
      <c r="N107" s="128">
        <f t="shared" si="361"/>
        <v>5</v>
      </c>
      <c r="O107" s="128">
        <v>0</v>
      </c>
      <c r="P107" s="128">
        <v>5</v>
      </c>
      <c r="Q107" s="128">
        <f t="shared" si="362"/>
        <v>4</v>
      </c>
      <c r="R107" s="128">
        <v>1</v>
      </c>
      <c r="S107" s="128">
        <v>3</v>
      </c>
      <c r="T107" s="128">
        <f t="shared" si="363"/>
        <v>13</v>
      </c>
      <c r="U107" s="128">
        <v>2</v>
      </c>
      <c r="V107" s="128">
        <v>11</v>
      </c>
      <c r="W107" s="128">
        <f t="shared" si="364"/>
        <v>5</v>
      </c>
      <c r="X107" s="128">
        <v>0</v>
      </c>
      <c r="Y107" s="128">
        <v>5</v>
      </c>
      <c r="Z107" s="128">
        <f t="shared" si="365"/>
        <v>5</v>
      </c>
      <c r="AA107" s="128">
        <v>2</v>
      </c>
      <c r="AB107" s="128">
        <v>3</v>
      </c>
      <c r="AC107" s="128">
        <f t="shared" si="366"/>
        <v>8</v>
      </c>
      <c r="AD107" s="128">
        <v>2</v>
      </c>
      <c r="AE107" s="128">
        <v>6</v>
      </c>
      <c r="AF107" s="128">
        <f t="shared" si="367"/>
        <v>7</v>
      </c>
      <c r="AG107" s="129">
        <v>1</v>
      </c>
      <c r="AH107" s="130">
        <v>6</v>
      </c>
      <c r="AI107" s="128">
        <f t="shared" si="368"/>
        <v>4</v>
      </c>
      <c r="AJ107" s="128">
        <v>1</v>
      </c>
      <c r="AK107" s="128">
        <v>3</v>
      </c>
      <c r="AL107" s="128">
        <f t="shared" si="369"/>
        <v>9</v>
      </c>
      <c r="AM107" s="129">
        <v>3</v>
      </c>
      <c r="AN107" s="140">
        <v>6</v>
      </c>
      <c r="AO107" s="128">
        <f t="shared" si="370"/>
        <v>2</v>
      </c>
      <c r="AP107" s="128">
        <v>0</v>
      </c>
      <c r="AQ107" s="128">
        <v>2</v>
      </c>
      <c r="AR107" s="128">
        <f t="shared" si="371"/>
        <v>3</v>
      </c>
      <c r="AS107" s="128">
        <v>3</v>
      </c>
      <c r="AT107" s="128">
        <v>0</v>
      </c>
      <c r="AU107" s="128">
        <f t="shared" si="372"/>
        <v>4</v>
      </c>
      <c r="AV107" s="128">
        <v>2</v>
      </c>
      <c r="AW107" s="128">
        <v>2</v>
      </c>
      <c r="AX107" s="128">
        <f t="shared" si="373"/>
        <v>16</v>
      </c>
      <c r="AY107" s="128">
        <v>2</v>
      </c>
      <c r="AZ107" s="128">
        <v>14</v>
      </c>
      <c r="BA107" s="128">
        <f t="shared" si="374"/>
        <v>6</v>
      </c>
      <c r="BB107" s="128">
        <v>0</v>
      </c>
      <c r="BC107" s="128">
        <v>6</v>
      </c>
      <c r="BD107" s="128">
        <f t="shared" si="375"/>
        <v>10</v>
      </c>
      <c r="BE107" s="128">
        <v>2</v>
      </c>
      <c r="BF107" s="128">
        <v>8</v>
      </c>
      <c r="BG107" s="128">
        <f t="shared" si="376"/>
        <v>7</v>
      </c>
      <c r="BH107" s="128">
        <v>1</v>
      </c>
      <c r="BI107" s="128">
        <v>6</v>
      </c>
      <c r="BJ107" s="128">
        <f t="shared" si="377"/>
        <v>2</v>
      </c>
      <c r="BK107" s="128">
        <v>1</v>
      </c>
      <c r="BL107" s="128">
        <v>1</v>
      </c>
      <c r="BM107" s="128">
        <f t="shared" si="378"/>
        <v>12</v>
      </c>
      <c r="BN107" s="128">
        <v>1</v>
      </c>
      <c r="BO107" s="128">
        <v>11</v>
      </c>
      <c r="BP107" s="128">
        <f t="shared" si="379"/>
        <v>6</v>
      </c>
      <c r="BQ107" s="128">
        <v>3</v>
      </c>
      <c r="BR107" s="128">
        <v>3</v>
      </c>
      <c r="BS107" s="128">
        <f t="shared" si="380"/>
        <v>15</v>
      </c>
      <c r="BT107" s="128">
        <v>3</v>
      </c>
      <c r="BU107" s="128">
        <v>12</v>
      </c>
      <c r="BV107" s="128">
        <f t="shared" si="381"/>
        <v>3</v>
      </c>
      <c r="BW107" s="128">
        <v>1</v>
      </c>
      <c r="BX107" s="128">
        <v>2</v>
      </c>
      <c r="BY107" s="128">
        <f t="shared" si="382"/>
        <v>14</v>
      </c>
      <c r="BZ107" s="128">
        <v>2</v>
      </c>
      <c r="CA107" s="128">
        <v>12</v>
      </c>
      <c r="CB107" s="128">
        <f t="shared" si="383"/>
        <v>8</v>
      </c>
      <c r="CC107" s="128">
        <v>4</v>
      </c>
      <c r="CD107" s="128">
        <v>4</v>
      </c>
      <c r="CE107" s="128">
        <f t="shared" si="384"/>
        <v>1</v>
      </c>
      <c r="CF107" s="128">
        <v>1</v>
      </c>
      <c r="CG107" s="128">
        <v>0</v>
      </c>
      <c r="CH107" s="128">
        <f t="shared" si="385"/>
        <v>6</v>
      </c>
      <c r="CI107" s="128">
        <v>1</v>
      </c>
      <c r="CJ107" s="128">
        <v>5</v>
      </c>
      <c r="CK107" s="128">
        <f t="shared" si="386"/>
        <v>12</v>
      </c>
      <c r="CL107" s="128">
        <v>2</v>
      </c>
      <c r="CM107" s="128">
        <v>10</v>
      </c>
      <c r="CN107" s="128">
        <f t="shared" si="387"/>
        <v>5</v>
      </c>
      <c r="CO107" s="128">
        <v>0</v>
      </c>
      <c r="CP107" s="128">
        <v>5</v>
      </c>
      <c r="CQ107" s="128">
        <f t="shared" si="388"/>
        <v>10</v>
      </c>
      <c r="CR107" s="128">
        <v>2</v>
      </c>
      <c r="CS107" s="128">
        <v>8</v>
      </c>
      <c r="CT107" s="128">
        <f t="shared" si="389"/>
        <v>14</v>
      </c>
      <c r="CU107" s="128">
        <v>4</v>
      </c>
      <c r="CV107" s="128">
        <v>10</v>
      </c>
      <c r="CW107" s="128">
        <f t="shared" si="390"/>
        <v>16</v>
      </c>
      <c r="CX107" s="128">
        <v>5</v>
      </c>
      <c r="CY107" s="128">
        <v>11</v>
      </c>
      <c r="CZ107" s="128">
        <f t="shared" si="391"/>
        <v>11</v>
      </c>
      <c r="DA107" s="128">
        <v>4</v>
      </c>
      <c r="DB107" s="135">
        <v>7</v>
      </c>
    </row>
    <row r="108" spans="1:106" s="134" customFormat="1" ht="15" customHeight="1" x14ac:dyDescent="0.15">
      <c r="A108" s="125" t="s">
        <v>206</v>
      </c>
      <c r="B108" s="126">
        <f t="shared" si="354"/>
        <v>192</v>
      </c>
      <c r="C108" s="126">
        <f t="shared" si="354"/>
        <v>51</v>
      </c>
      <c r="D108" s="126">
        <f t="shared" si="354"/>
        <v>141</v>
      </c>
      <c r="E108" s="127">
        <f t="shared" si="359"/>
        <v>60</v>
      </c>
      <c r="F108" s="127">
        <f t="shared" si="355"/>
        <v>13</v>
      </c>
      <c r="G108" s="127">
        <f t="shared" si="355"/>
        <v>47</v>
      </c>
      <c r="H108" s="127">
        <f t="shared" si="356"/>
        <v>77</v>
      </c>
      <c r="I108" s="127">
        <f t="shared" si="357"/>
        <v>26</v>
      </c>
      <c r="J108" s="127">
        <f t="shared" si="357"/>
        <v>51</v>
      </c>
      <c r="K108" s="127">
        <f t="shared" si="360"/>
        <v>55</v>
      </c>
      <c r="L108" s="127">
        <f t="shared" si="358"/>
        <v>12</v>
      </c>
      <c r="M108" s="127">
        <f t="shared" si="358"/>
        <v>43</v>
      </c>
      <c r="N108" s="128">
        <f t="shared" si="361"/>
        <v>6</v>
      </c>
      <c r="O108" s="128">
        <v>1</v>
      </c>
      <c r="P108" s="128">
        <v>5</v>
      </c>
      <c r="Q108" s="128">
        <f t="shared" si="362"/>
        <v>8</v>
      </c>
      <c r="R108" s="128">
        <v>0</v>
      </c>
      <c r="S108" s="128">
        <v>8</v>
      </c>
      <c r="T108" s="128">
        <f t="shared" si="363"/>
        <v>3</v>
      </c>
      <c r="U108" s="128">
        <v>0</v>
      </c>
      <c r="V108" s="128">
        <v>3</v>
      </c>
      <c r="W108" s="128">
        <f t="shared" si="364"/>
        <v>3</v>
      </c>
      <c r="X108" s="128">
        <v>1</v>
      </c>
      <c r="Y108" s="128">
        <v>2</v>
      </c>
      <c r="Z108" s="128">
        <f t="shared" si="365"/>
        <v>6</v>
      </c>
      <c r="AA108" s="128">
        <v>3</v>
      </c>
      <c r="AB108" s="128">
        <v>3</v>
      </c>
      <c r="AC108" s="128">
        <f t="shared" si="366"/>
        <v>8</v>
      </c>
      <c r="AD108" s="128">
        <v>1</v>
      </c>
      <c r="AE108" s="128">
        <v>7</v>
      </c>
      <c r="AF108" s="128">
        <f t="shared" si="367"/>
        <v>8</v>
      </c>
      <c r="AG108" s="129">
        <v>2</v>
      </c>
      <c r="AH108" s="130">
        <v>6</v>
      </c>
      <c r="AI108" s="128">
        <f t="shared" si="368"/>
        <v>6</v>
      </c>
      <c r="AJ108" s="128">
        <v>2</v>
      </c>
      <c r="AK108" s="128">
        <v>4</v>
      </c>
      <c r="AL108" s="128">
        <f t="shared" si="369"/>
        <v>3</v>
      </c>
      <c r="AM108" s="129">
        <v>0</v>
      </c>
      <c r="AN108" s="140">
        <v>3</v>
      </c>
      <c r="AO108" s="128">
        <f t="shared" si="370"/>
        <v>7</v>
      </c>
      <c r="AP108" s="128">
        <v>3</v>
      </c>
      <c r="AQ108" s="128">
        <v>4</v>
      </c>
      <c r="AR108" s="128">
        <f t="shared" si="371"/>
        <v>2</v>
      </c>
      <c r="AS108" s="128">
        <v>0</v>
      </c>
      <c r="AT108" s="128">
        <v>2</v>
      </c>
      <c r="AU108" s="128">
        <f t="shared" si="372"/>
        <v>13</v>
      </c>
      <c r="AV108" s="128">
        <v>5</v>
      </c>
      <c r="AW108" s="128">
        <v>8</v>
      </c>
      <c r="AX108" s="128">
        <f t="shared" si="373"/>
        <v>12</v>
      </c>
      <c r="AY108" s="128">
        <v>4</v>
      </c>
      <c r="AZ108" s="128">
        <v>8</v>
      </c>
      <c r="BA108" s="128">
        <f t="shared" si="374"/>
        <v>3</v>
      </c>
      <c r="BB108" s="128">
        <v>0</v>
      </c>
      <c r="BC108" s="128">
        <v>3</v>
      </c>
      <c r="BD108" s="128">
        <f t="shared" si="375"/>
        <v>9</v>
      </c>
      <c r="BE108" s="128">
        <v>2</v>
      </c>
      <c r="BF108" s="128">
        <v>7</v>
      </c>
      <c r="BG108" s="128">
        <f t="shared" si="376"/>
        <v>5</v>
      </c>
      <c r="BH108" s="128">
        <v>2</v>
      </c>
      <c r="BI108" s="128">
        <v>3</v>
      </c>
      <c r="BJ108" s="128">
        <f t="shared" si="377"/>
        <v>3</v>
      </c>
      <c r="BK108" s="128">
        <v>2</v>
      </c>
      <c r="BL108" s="128">
        <v>1</v>
      </c>
      <c r="BM108" s="128">
        <f t="shared" si="378"/>
        <v>11</v>
      </c>
      <c r="BN108" s="128">
        <v>2</v>
      </c>
      <c r="BO108" s="128">
        <v>9</v>
      </c>
      <c r="BP108" s="128">
        <f t="shared" si="379"/>
        <v>4</v>
      </c>
      <c r="BQ108" s="128">
        <v>2</v>
      </c>
      <c r="BR108" s="128">
        <v>2</v>
      </c>
      <c r="BS108" s="128">
        <f t="shared" si="380"/>
        <v>7</v>
      </c>
      <c r="BT108" s="128">
        <v>2</v>
      </c>
      <c r="BU108" s="128">
        <v>5</v>
      </c>
      <c r="BV108" s="128">
        <f t="shared" si="381"/>
        <v>4</v>
      </c>
      <c r="BW108" s="128">
        <v>1</v>
      </c>
      <c r="BX108" s="128">
        <v>3</v>
      </c>
      <c r="BY108" s="128">
        <f t="shared" si="382"/>
        <v>6</v>
      </c>
      <c r="BZ108" s="128">
        <v>4</v>
      </c>
      <c r="CA108" s="128">
        <v>2</v>
      </c>
      <c r="CB108" s="128">
        <f t="shared" si="383"/>
        <v>5</v>
      </c>
      <c r="CC108" s="128">
        <v>2</v>
      </c>
      <c r="CD108" s="128">
        <v>3</v>
      </c>
      <c r="CE108" s="128">
        <f t="shared" si="384"/>
        <v>6</v>
      </c>
      <c r="CF108" s="128">
        <v>2</v>
      </c>
      <c r="CG108" s="128">
        <v>4</v>
      </c>
      <c r="CH108" s="128">
        <f t="shared" si="385"/>
        <v>4</v>
      </c>
      <c r="CI108" s="128">
        <v>0</v>
      </c>
      <c r="CJ108" s="128">
        <v>4</v>
      </c>
      <c r="CK108" s="128">
        <f t="shared" si="386"/>
        <v>8</v>
      </c>
      <c r="CL108" s="128">
        <v>1</v>
      </c>
      <c r="CM108" s="128">
        <v>7</v>
      </c>
      <c r="CN108" s="128">
        <f t="shared" si="387"/>
        <v>2</v>
      </c>
      <c r="CO108" s="128">
        <v>1</v>
      </c>
      <c r="CP108" s="128">
        <v>1</v>
      </c>
      <c r="CQ108" s="128">
        <f t="shared" si="388"/>
        <v>7</v>
      </c>
      <c r="CR108" s="128">
        <v>1</v>
      </c>
      <c r="CS108" s="128">
        <v>6</v>
      </c>
      <c r="CT108" s="128">
        <f t="shared" si="389"/>
        <v>8</v>
      </c>
      <c r="CU108" s="128">
        <v>3</v>
      </c>
      <c r="CV108" s="128">
        <v>5</v>
      </c>
      <c r="CW108" s="128">
        <f t="shared" si="390"/>
        <v>2</v>
      </c>
      <c r="CX108" s="128">
        <v>0</v>
      </c>
      <c r="CY108" s="128">
        <v>2</v>
      </c>
      <c r="CZ108" s="128">
        <f t="shared" si="391"/>
        <v>13</v>
      </c>
      <c r="DA108" s="128">
        <v>2</v>
      </c>
      <c r="DB108" s="135">
        <v>11</v>
      </c>
    </row>
    <row r="109" spans="1:106" s="134" customFormat="1" ht="15" customHeight="1" x14ac:dyDescent="0.15">
      <c r="A109" s="125" t="s">
        <v>207</v>
      </c>
      <c r="B109" s="126">
        <f t="shared" si="354"/>
        <v>152</v>
      </c>
      <c r="C109" s="126">
        <f t="shared" si="354"/>
        <v>29</v>
      </c>
      <c r="D109" s="126">
        <f t="shared" si="354"/>
        <v>123</v>
      </c>
      <c r="E109" s="127">
        <f t="shared" si="359"/>
        <v>37</v>
      </c>
      <c r="F109" s="127">
        <f t="shared" si="355"/>
        <v>8</v>
      </c>
      <c r="G109" s="127">
        <f t="shared" si="355"/>
        <v>29</v>
      </c>
      <c r="H109" s="127">
        <f t="shared" si="356"/>
        <v>67</v>
      </c>
      <c r="I109" s="127">
        <f t="shared" si="357"/>
        <v>12</v>
      </c>
      <c r="J109" s="127">
        <f t="shared" si="357"/>
        <v>55</v>
      </c>
      <c r="K109" s="127">
        <f t="shared" si="360"/>
        <v>48</v>
      </c>
      <c r="L109" s="127">
        <f t="shared" si="358"/>
        <v>9</v>
      </c>
      <c r="M109" s="127">
        <f t="shared" si="358"/>
        <v>39</v>
      </c>
      <c r="N109" s="128">
        <f t="shared" si="361"/>
        <v>3</v>
      </c>
      <c r="O109" s="128">
        <v>0</v>
      </c>
      <c r="P109" s="128">
        <v>3</v>
      </c>
      <c r="Q109" s="128">
        <f t="shared" si="362"/>
        <v>5</v>
      </c>
      <c r="R109" s="128">
        <v>2</v>
      </c>
      <c r="S109" s="128">
        <v>3</v>
      </c>
      <c r="T109" s="128">
        <f t="shared" si="363"/>
        <v>4</v>
      </c>
      <c r="U109" s="128">
        <v>1</v>
      </c>
      <c r="V109" s="128">
        <v>3</v>
      </c>
      <c r="W109" s="128">
        <f t="shared" si="364"/>
        <v>5</v>
      </c>
      <c r="X109" s="128">
        <v>1</v>
      </c>
      <c r="Y109" s="128">
        <v>4</v>
      </c>
      <c r="Z109" s="128">
        <f t="shared" si="365"/>
        <v>4</v>
      </c>
      <c r="AA109" s="128">
        <v>0</v>
      </c>
      <c r="AB109" s="128">
        <v>4</v>
      </c>
      <c r="AC109" s="128">
        <f t="shared" si="366"/>
        <v>4</v>
      </c>
      <c r="AD109" s="128">
        <v>2</v>
      </c>
      <c r="AE109" s="128">
        <v>2</v>
      </c>
      <c r="AF109" s="128">
        <f t="shared" si="367"/>
        <v>3</v>
      </c>
      <c r="AG109" s="129">
        <v>1</v>
      </c>
      <c r="AH109" s="130">
        <v>2</v>
      </c>
      <c r="AI109" s="128">
        <f t="shared" si="368"/>
        <v>3</v>
      </c>
      <c r="AJ109" s="128">
        <v>0</v>
      </c>
      <c r="AK109" s="128">
        <v>3</v>
      </c>
      <c r="AL109" s="128">
        <f t="shared" si="369"/>
        <v>1</v>
      </c>
      <c r="AM109" s="129">
        <v>0</v>
      </c>
      <c r="AN109" s="140">
        <v>1</v>
      </c>
      <c r="AO109" s="128">
        <f t="shared" si="370"/>
        <v>3</v>
      </c>
      <c r="AP109" s="128">
        <v>1</v>
      </c>
      <c r="AQ109" s="128">
        <v>2</v>
      </c>
      <c r="AR109" s="128">
        <f t="shared" si="371"/>
        <v>2</v>
      </c>
      <c r="AS109" s="128">
        <v>0</v>
      </c>
      <c r="AT109" s="128">
        <v>2</v>
      </c>
      <c r="AU109" s="128">
        <f t="shared" si="372"/>
        <v>8</v>
      </c>
      <c r="AV109" s="128">
        <v>3</v>
      </c>
      <c r="AW109" s="128">
        <v>5</v>
      </c>
      <c r="AX109" s="128">
        <f t="shared" si="373"/>
        <v>5</v>
      </c>
      <c r="AY109" s="128">
        <v>0</v>
      </c>
      <c r="AZ109" s="128">
        <v>5</v>
      </c>
      <c r="BA109" s="128">
        <f t="shared" si="374"/>
        <v>6</v>
      </c>
      <c r="BB109" s="128">
        <v>0</v>
      </c>
      <c r="BC109" s="128">
        <v>6</v>
      </c>
      <c r="BD109" s="128">
        <f t="shared" si="375"/>
        <v>5</v>
      </c>
      <c r="BE109" s="128">
        <v>2</v>
      </c>
      <c r="BF109" s="128">
        <v>3</v>
      </c>
      <c r="BG109" s="128">
        <f t="shared" si="376"/>
        <v>3</v>
      </c>
      <c r="BH109" s="128">
        <v>1</v>
      </c>
      <c r="BI109" s="128">
        <v>2</v>
      </c>
      <c r="BJ109" s="128">
        <f t="shared" si="377"/>
        <v>1</v>
      </c>
      <c r="BK109" s="128">
        <v>0</v>
      </c>
      <c r="BL109" s="128">
        <v>1</v>
      </c>
      <c r="BM109" s="128">
        <f t="shared" si="378"/>
        <v>6</v>
      </c>
      <c r="BN109" s="128">
        <v>1</v>
      </c>
      <c r="BO109" s="128">
        <v>5</v>
      </c>
      <c r="BP109" s="128">
        <f t="shared" si="379"/>
        <v>7</v>
      </c>
      <c r="BQ109" s="128">
        <v>2</v>
      </c>
      <c r="BR109" s="128">
        <v>5</v>
      </c>
      <c r="BS109" s="128">
        <f t="shared" si="380"/>
        <v>12</v>
      </c>
      <c r="BT109" s="128">
        <v>1</v>
      </c>
      <c r="BU109" s="128">
        <v>11</v>
      </c>
      <c r="BV109" s="128">
        <f t="shared" si="381"/>
        <v>5</v>
      </c>
      <c r="BW109" s="128">
        <v>1</v>
      </c>
      <c r="BX109" s="128">
        <v>4</v>
      </c>
      <c r="BY109" s="128">
        <f t="shared" si="382"/>
        <v>9</v>
      </c>
      <c r="BZ109" s="128">
        <v>1</v>
      </c>
      <c r="CA109" s="128">
        <v>8</v>
      </c>
      <c r="CB109" s="128">
        <f t="shared" si="383"/>
        <v>5</v>
      </c>
      <c r="CC109" s="128">
        <v>0</v>
      </c>
      <c r="CD109" s="128">
        <v>5</v>
      </c>
      <c r="CE109" s="128">
        <f t="shared" si="384"/>
        <v>1</v>
      </c>
      <c r="CF109" s="128">
        <v>0</v>
      </c>
      <c r="CG109" s="128">
        <v>1</v>
      </c>
      <c r="CH109" s="128">
        <f t="shared" si="385"/>
        <v>4</v>
      </c>
      <c r="CI109" s="128">
        <v>2</v>
      </c>
      <c r="CJ109" s="128">
        <v>2</v>
      </c>
      <c r="CK109" s="128">
        <f t="shared" si="386"/>
        <v>9</v>
      </c>
      <c r="CL109" s="128">
        <v>1</v>
      </c>
      <c r="CM109" s="128">
        <v>8</v>
      </c>
      <c r="CN109" s="128">
        <f t="shared" si="387"/>
        <v>4</v>
      </c>
      <c r="CO109" s="128">
        <v>1</v>
      </c>
      <c r="CP109" s="128">
        <v>3</v>
      </c>
      <c r="CQ109" s="128">
        <f t="shared" si="388"/>
        <v>7</v>
      </c>
      <c r="CR109" s="128">
        <v>1</v>
      </c>
      <c r="CS109" s="128">
        <v>6</v>
      </c>
      <c r="CT109" s="128">
        <f t="shared" si="389"/>
        <v>9</v>
      </c>
      <c r="CU109" s="128">
        <v>2</v>
      </c>
      <c r="CV109" s="128">
        <v>7</v>
      </c>
      <c r="CW109" s="128">
        <f t="shared" si="390"/>
        <v>6</v>
      </c>
      <c r="CX109" s="128">
        <v>2</v>
      </c>
      <c r="CY109" s="128">
        <v>4</v>
      </c>
      <c r="CZ109" s="128">
        <f t="shared" si="391"/>
        <v>3</v>
      </c>
      <c r="DA109" s="128">
        <v>0</v>
      </c>
      <c r="DB109" s="135">
        <v>3</v>
      </c>
    </row>
    <row r="110" spans="1:106" s="134" customFormat="1" ht="15" customHeight="1" x14ac:dyDescent="0.15">
      <c r="A110" s="125" t="s">
        <v>208</v>
      </c>
      <c r="B110" s="126">
        <f t="shared" si="354"/>
        <v>103</v>
      </c>
      <c r="C110" s="126">
        <f t="shared" si="354"/>
        <v>25</v>
      </c>
      <c r="D110" s="126">
        <f t="shared" si="354"/>
        <v>78</v>
      </c>
      <c r="E110" s="127">
        <f t="shared" si="359"/>
        <v>29</v>
      </c>
      <c r="F110" s="127">
        <f t="shared" si="355"/>
        <v>7</v>
      </c>
      <c r="G110" s="127">
        <f t="shared" si="355"/>
        <v>22</v>
      </c>
      <c r="H110" s="127">
        <f t="shared" si="356"/>
        <v>35</v>
      </c>
      <c r="I110" s="127">
        <f t="shared" si="357"/>
        <v>9</v>
      </c>
      <c r="J110" s="127">
        <f t="shared" si="357"/>
        <v>26</v>
      </c>
      <c r="K110" s="127">
        <f t="shared" si="360"/>
        <v>39</v>
      </c>
      <c r="L110" s="127">
        <f t="shared" si="358"/>
        <v>9</v>
      </c>
      <c r="M110" s="127">
        <f t="shared" si="358"/>
        <v>30</v>
      </c>
      <c r="N110" s="128">
        <f t="shared" si="361"/>
        <v>3</v>
      </c>
      <c r="O110" s="128">
        <v>1</v>
      </c>
      <c r="P110" s="128">
        <v>2</v>
      </c>
      <c r="Q110" s="128">
        <f t="shared" si="362"/>
        <v>2</v>
      </c>
      <c r="R110" s="128">
        <v>0</v>
      </c>
      <c r="S110" s="128">
        <v>2</v>
      </c>
      <c r="T110" s="128">
        <f t="shared" si="363"/>
        <v>4</v>
      </c>
      <c r="U110" s="128">
        <v>1</v>
      </c>
      <c r="V110" s="128">
        <v>3</v>
      </c>
      <c r="W110" s="128">
        <f t="shared" si="364"/>
        <v>3</v>
      </c>
      <c r="X110" s="128">
        <v>1</v>
      </c>
      <c r="Y110" s="128">
        <v>2</v>
      </c>
      <c r="Z110" s="128">
        <f t="shared" si="365"/>
        <v>3</v>
      </c>
      <c r="AA110" s="128">
        <v>2</v>
      </c>
      <c r="AB110" s="128">
        <v>1</v>
      </c>
      <c r="AC110" s="128">
        <f t="shared" si="366"/>
        <v>1</v>
      </c>
      <c r="AD110" s="128">
        <v>0</v>
      </c>
      <c r="AE110" s="128">
        <v>1</v>
      </c>
      <c r="AF110" s="128">
        <f t="shared" si="367"/>
        <v>2</v>
      </c>
      <c r="AG110" s="129">
        <v>0</v>
      </c>
      <c r="AH110" s="130">
        <v>2</v>
      </c>
      <c r="AI110" s="128">
        <f t="shared" si="368"/>
        <v>2</v>
      </c>
      <c r="AJ110" s="128">
        <v>1</v>
      </c>
      <c r="AK110" s="128">
        <v>1</v>
      </c>
      <c r="AL110" s="128">
        <f t="shared" si="369"/>
        <v>2</v>
      </c>
      <c r="AM110" s="129">
        <v>0</v>
      </c>
      <c r="AN110" s="140">
        <v>2</v>
      </c>
      <c r="AO110" s="128">
        <f t="shared" si="370"/>
        <v>5</v>
      </c>
      <c r="AP110" s="128">
        <v>0</v>
      </c>
      <c r="AQ110" s="128">
        <v>5</v>
      </c>
      <c r="AR110" s="128">
        <f t="shared" si="371"/>
        <v>2</v>
      </c>
      <c r="AS110" s="128">
        <v>1</v>
      </c>
      <c r="AT110" s="128">
        <v>1</v>
      </c>
      <c r="AU110" s="128">
        <f t="shared" si="372"/>
        <v>3</v>
      </c>
      <c r="AV110" s="128">
        <v>1</v>
      </c>
      <c r="AW110" s="128">
        <v>2</v>
      </c>
      <c r="AX110" s="128">
        <f t="shared" si="373"/>
        <v>2</v>
      </c>
      <c r="AY110" s="128">
        <v>1</v>
      </c>
      <c r="AZ110" s="128">
        <v>1</v>
      </c>
      <c r="BA110" s="128">
        <f t="shared" si="374"/>
        <v>4</v>
      </c>
      <c r="BB110" s="128">
        <v>2</v>
      </c>
      <c r="BC110" s="128">
        <v>2</v>
      </c>
      <c r="BD110" s="128">
        <f t="shared" si="375"/>
        <v>0</v>
      </c>
      <c r="BE110" s="128">
        <v>0</v>
      </c>
      <c r="BF110" s="128">
        <v>0</v>
      </c>
      <c r="BG110" s="128">
        <f t="shared" si="376"/>
        <v>3</v>
      </c>
      <c r="BH110" s="128">
        <v>2</v>
      </c>
      <c r="BI110" s="128">
        <v>1</v>
      </c>
      <c r="BJ110" s="128">
        <f t="shared" si="377"/>
        <v>2</v>
      </c>
      <c r="BK110" s="128">
        <v>0</v>
      </c>
      <c r="BL110" s="128">
        <v>2</v>
      </c>
      <c r="BM110" s="128">
        <f t="shared" si="378"/>
        <v>9</v>
      </c>
      <c r="BN110" s="128">
        <v>2</v>
      </c>
      <c r="BO110" s="128">
        <v>7</v>
      </c>
      <c r="BP110" s="128">
        <f t="shared" si="379"/>
        <v>3</v>
      </c>
      <c r="BQ110" s="128">
        <v>0</v>
      </c>
      <c r="BR110" s="128">
        <v>3</v>
      </c>
      <c r="BS110" s="128">
        <f t="shared" si="380"/>
        <v>3</v>
      </c>
      <c r="BT110" s="128">
        <v>0</v>
      </c>
      <c r="BU110" s="128">
        <v>3</v>
      </c>
      <c r="BV110" s="128">
        <f t="shared" si="381"/>
        <v>3</v>
      </c>
      <c r="BW110" s="128">
        <v>0</v>
      </c>
      <c r="BX110" s="128">
        <v>3</v>
      </c>
      <c r="BY110" s="128">
        <f t="shared" si="382"/>
        <v>3</v>
      </c>
      <c r="BZ110" s="128">
        <v>1</v>
      </c>
      <c r="CA110" s="128">
        <v>2</v>
      </c>
      <c r="CB110" s="128">
        <f t="shared" si="383"/>
        <v>2</v>
      </c>
      <c r="CC110" s="128">
        <v>0</v>
      </c>
      <c r="CD110" s="128">
        <v>2</v>
      </c>
      <c r="CE110" s="128">
        <f t="shared" si="384"/>
        <v>2</v>
      </c>
      <c r="CF110" s="128">
        <v>1</v>
      </c>
      <c r="CG110" s="128">
        <v>1</v>
      </c>
      <c r="CH110" s="128">
        <f t="shared" si="385"/>
        <v>2</v>
      </c>
      <c r="CI110" s="128">
        <v>0</v>
      </c>
      <c r="CJ110" s="128">
        <v>2</v>
      </c>
      <c r="CK110" s="128">
        <f t="shared" si="386"/>
        <v>7</v>
      </c>
      <c r="CL110" s="128">
        <v>2</v>
      </c>
      <c r="CM110" s="128">
        <v>5</v>
      </c>
      <c r="CN110" s="128">
        <f t="shared" si="387"/>
        <v>2</v>
      </c>
      <c r="CO110" s="128">
        <v>0</v>
      </c>
      <c r="CP110" s="128">
        <v>2</v>
      </c>
      <c r="CQ110" s="128">
        <f t="shared" si="388"/>
        <v>8</v>
      </c>
      <c r="CR110" s="128">
        <v>3</v>
      </c>
      <c r="CS110" s="128">
        <v>5</v>
      </c>
      <c r="CT110" s="128">
        <f t="shared" si="389"/>
        <v>2</v>
      </c>
      <c r="CU110" s="128">
        <v>1</v>
      </c>
      <c r="CV110" s="128">
        <v>1</v>
      </c>
      <c r="CW110" s="128">
        <f t="shared" si="390"/>
        <v>5</v>
      </c>
      <c r="CX110" s="128">
        <v>1</v>
      </c>
      <c r="CY110" s="128">
        <v>4</v>
      </c>
      <c r="CZ110" s="128">
        <f t="shared" si="391"/>
        <v>9</v>
      </c>
      <c r="DA110" s="128">
        <v>1</v>
      </c>
      <c r="DB110" s="135">
        <v>8</v>
      </c>
    </row>
    <row r="111" spans="1:106" s="134" customFormat="1" ht="15" customHeight="1" x14ac:dyDescent="0.15">
      <c r="A111" s="125" t="s">
        <v>209</v>
      </c>
      <c r="B111" s="126">
        <f t="shared" si="354"/>
        <v>77</v>
      </c>
      <c r="C111" s="126">
        <f t="shared" si="354"/>
        <v>11</v>
      </c>
      <c r="D111" s="126">
        <f t="shared" si="354"/>
        <v>66</v>
      </c>
      <c r="E111" s="127">
        <f t="shared" si="359"/>
        <v>17</v>
      </c>
      <c r="F111" s="127">
        <f t="shared" si="355"/>
        <v>3</v>
      </c>
      <c r="G111" s="127">
        <f t="shared" si="355"/>
        <v>14</v>
      </c>
      <c r="H111" s="127">
        <f t="shared" si="356"/>
        <v>40</v>
      </c>
      <c r="I111" s="127">
        <f t="shared" si="357"/>
        <v>6</v>
      </c>
      <c r="J111" s="127">
        <f t="shared" si="357"/>
        <v>34</v>
      </c>
      <c r="K111" s="127">
        <f t="shared" si="360"/>
        <v>20</v>
      </c>
      <c r="L111" s="127">
        <f t="shared" si="358"/>
        <v>2</v>
      </c>
      <c r="M111" s="127">
        <f t="shared" si="358"/>
        <v>18</v>
      </c>
      <c r="N111" s="128">
        <f t="shared" si="361"/>
        <v>1</v>
      </c>
      <c r="O111" s="128">
        <v>0</v>
      </c>
      <c r="P111" s="128">
        <v>1</v>
      </c>
      <c r="Q111" s="128">
        <f t="shared" si="362"/>
        <v>0</v>
      </c>
      <c r="R111" s="128">
        <v>0</v>
      </c>
      <c r="S111" s="128">
        <v>0</v>
      </c>
      <c r="T111" s="128">
        <f t="shared" si="363"/>
        <v>2</v>
      </c>
      <c r="U111" s="128">
        <v>0</v>
      </c>
      <c r="V111" s="128">
        <v>2</v>
      </c>
      <c r="W111" s="128">
        <f t="shared" si="364"/>
        <v>1</v>
      </c>
      <c r="X111" s="128">
        <v>1</v>
      </c>
      <c r="Y111" s="128">
        <v>0</v>
      </c>
      <c r="Z111" s="128">
        <f t="shared" si="365"/>
        <v>0</v>
      </c>
      <c r="AA111" s="128">
        <v>0</v>
      </c>
      <c r="AB111" s="128">
        <v>0</v>
      </c>
      <c r="AC111" s="128">
        <f t="shared" si="366"/>
        <v>3</v>
      </c>
      <c r="AD111" s="128">
        <v>0</v>
      </c>
      <c r="AE111" s="128">
        <v>3</v>
      </c>
      <c r="AF111" s="128">
        <f t="shared" si="367"/>
        <v>2</v>
      </c>
      <c r="AG111" s="129">
        <v>0</v>
      </c>
      <c r="AH111" s="130">
        <v>2</v>
      </c>
      <c r="AI111" s="128">
        <f t="shared" si="368"/>
        <v>3</v>
      </c>
      <c r="AJ111" s="128">
        <v>1</v>
      </c>
      <c r="AK111" s="128">
        <v>2</v>
      </c>
      <c r="AL111" s="128">
        <f t="shared" si="369"/>
        <v>0</v>
      </c>
      <c r="AM111" s="129">
        <v>0</v>
      </c>
      <c r="AN111" s="140">
        <v>0</v>
      </c>
      <c r="AO111" s="128">
        <f t="shared" si="370"/>
        <v>3</v>
      </c>
      <c r="AP111" s="128">
        <v>1</v>
      </c>
      <c r="AQ111" s="128">
        <v>2</v>
      </c>
      <c r="AR111" s="128">
        <f t="shared" si="371"/>
        <v>2</v>
      </c>
      <c r="AS111" s="128">
        <v>0</v>
      </c>
      <c r="AT111" s="128">
        <v>2</v>
      </c>
      <c r="AU111" s="128">
        <f t="shared" si="372"/>
        <v>7</v>
      </c>
      <c r="AV111" s="128">
        <v>3</v>
      </c>
      <c r="AW111" s="128">
        <v>4</v>
      </c>
      <c r="AX111" s="128">
        <f t="shared" si="373"/>
        <v>6</v>
      </c>
      <c r="AY111" s="128">
        <v>1</v>
      </c>
      <c r="AZ111" s="128">
        <v>5</v>
      </c>
      <c r="BA111" s="128">
        <f t="shared" si="374"/>
        <v>2</v>
      </c>
      <c r="BB111" s="128">
        <v>0</v>
      </c>
      <c r="BC111" s="128">
        <v>2</v>
      </c>
      <c r="BD111" s="128">
        <f t="shared" si="375"/>
        <v>6</v>
      </c>
      <c r="BE111" s="128">
        <v>1</v>
      </c>
      <c r="BF111" s="128">
        <v>5</v>
      </c>
      <c r="BG111" s="128">
        <f t="shared" si="376"/>
        <v>1</v>
      </c>
      <c r="BH111" s="128">
        <v>0</v>
      </c>
      <c r="BI111" s="128">
        <v>1</v>
      </c>
      <c r="BJ111" s="128">
        <f t="shared" si="377"/>
        <v>1</v>
      </c>
      <c r="BK111" s="128">
        <v>0</v>
      </c>
      <c r="BL111" s="128">
        <v>1</v>
      </c>
      <c r="BM111" s="128">
        <f t="shared" si="378"/>
        <v>5</v>
      </c>
      <c r="BN111" s="128">
        <v>0</v>
      </c>
      <c r="BO111" s="128">
        <v>5</v>
      </c>
      <c r="BP111" s="128">
        <f t="shared" si="379"/>
        <v>4</v>
      </c>
      <c r="BQ111" s="128">
        <v>1</v>
      </c>
      <c r="BR111" s="128">
        <v>3</v>
      </c>
      <c r="BS111" s="128">
        <f t="shared" si="380"/>
        <v>3</v>
      </c>
      <c r="BT111" s="128">
        <v>0</v>
      </c>
      <c r="BU111" s="128">
        <v>3</v>
      </c>
      <c r="BV111" s="128">
        <f t="shared" si="381"/>
        <v>2</v>
      </c>
      <c r="BW111" s="128">
        <v>0</v>
      </c>
      <c r="BX111" s="128">
        <v>2</v>
      </c>
      <c r="BY111" s="128">
        <f t="shared" si="382"/>
        <v>3</v>
      </c>
      <c r="BZ111" s="128">
        <v>0</v>
      </c>
      <c r="CA111" s="128">
        <v>3</v>
      </c>
      <c r="CB111" s="128">
        <f t="shared" si="383"/>
        <v>3</v>
      </c>
      <c r="CC111" s="128">
        <v>0</v>
      </c>
      <c r="CD111" s="128">
        <v>3</v>
      </c>
      <c r="CE111" s="128">
        <f t="shared" si="384"/>
        <v>1</v>
      </c>
      <c r="CF111" s="128">
        <v>0</v>
      </c>
      <c r="CG111" s="128">
        <v>1</v>
      </c>
      <c r="CH111" s="128">
        <f t="shared" si="385"/>
        <v>0</v>
      </c>
      <c r="CI111" s="128">
        <v>0</v>
      </c>
      <c r="CJ111" s="128">
        <v>0</v>
      </c>
      <c r="CK111" s="128">
        <f t="shared" si="386"/>
        <v>3</v>
      </c>
      <c r="CL111" s="128">
        <v>0</v>
      </c>
      <c r="CM111" s="128">
        <v>3</v>
      </c>
      <c r="CN111" s="128">
        <f t="shared" si="387"/>
        <v>1</v>
      </c>
      <c r="CO111" s="128">
        <v>0</v>
      </c>
      <c r="CP111" s="128">
        <v>1</v>
      </c>
      <c r="CQ111" s="128">
        <f t="shared" si="388"/>
        <v>2</v>
      </c>
      <c r="CR111" s="128">
        <v>0</v>
      </c>
      <c r="CS111" s="128">
        <v>2</v>
      </c>
      <c r="CT111" s="128">
        <f t="shared" si="389"/>
        <v>5</v>
      </c>
      <c r="CU111" s="128">
        <v>0</v>
      </c>
      <c r="CV111" s="128">
        <v>5</v>
      </c>
      <c r="CW111" s="128">
        <f t="shared" si="390"/>
        <v>3</v>
      </c>
      <c r="CX111" s="128">
        <v>1</v>
      </c>
      <c r="CY111" s="128">
        <v>2</v>
      </c>
      <c r="CZ111" s="128">
        <f t="shared" si="391"/>
        <v>2</v>
      </c>
      <c r="DA111" s="128">
        <v>1</v>
      </c>
      <c r="DB111" s="135">
        <v>1</v>
      </c>
    </row>
    <row r="112" spans="1:106" s="134" customFormat="1" ht="15" customHeight="1" x14ac:dyDescent="0.15">
      <c r="A112" s="125" t="s">
        <v>210</v>
      </c>
      <c r="B112" s="126">
        <f t="shared" ref="B112:D122" si="392">SUM(E112,H112,K112)</f>
        <v>42</v>
      </c>
      <c r="C112" s="126">
        <f t="shared" si="392"/>
        <v>9</v>
      </c>
      <c r="D112" s="126">
        <f t="shared" si="392"/>
        <v>33</v>
      </c>
      <c r="E112" s="127">
        <f>SUM(F112,G112)</f>
        <v>7</v>
      </c>
      <c r="F112" s="127">
        <f t="shared" ref="F112:G121" si="393">SUM(X112,AA112,U112,O112,R112,AD112,AG112,AJ112,AM112,AP112,AS112)</f>
        <v>1</v>
      </c>
      <c r="G112" s="127">
        <f t="shared" si="393"/>
        <v>6</v>
      </c>
      <c r="H112" s="127">
        <f t="shared" ref="H112:H121" si="394">I112+J112</f>
        <v>19</v>
      </c>
      <c r="I112" s="127">
        <f t="shared" ref="I112:J121" si="395">SUM(AV112,AY112,BB112,BE112,BH112,BK112,BN112,BQ112,BT112,BW112,BZ112)</f>
        <v>6</v>
      </c>
      <c r="J112" s="127">
        <f t="shared" si="395"/>
        <v>13</v>
      </c>
      <c r="K112" s="127">
        <f>L112+M112</f>
        <v>16</v>
      </c>
      <c r="L112" s="127">
        <f>SUM(CC112,CF112,CI112,CL112,CO112,CR112,CU112,CX112,DA112)</f>
        <v>2</v>
      </c>
      <c r="M112" s="127">
        <f t="shared" ref="M112:M121" si="396">SUM(CD112,CG112,CJ112,CM112,CP112,CS112,CV112,CY112,DB112)</f>
        <v>14</v>
      </c>
      <c r="N112" s="128">
        <f>SUM(O112:P112)</f>
        <v>0</v>
      </c>
      <c r="O112" s="127">
        <v>0</v>
      </c>
      <c r="P112" s="127">
        <v>0</v>
      </c>
      <c r="Q112" s="128">
        <f>SUM(R112:S112)</f>
        <v>0</v>
      </c>
      <c r="R112" s="127">
        <v>0</v>
      </c>
      <c r="S112" s="128">
        <v>0</v>
      </c>
      <c r="T112" s="128">
        <f>SUM(U112:V112)</f>
        <v>2</v>
      </c>
      <c r="U112" s="127">
        <v>1</v>
      </c>
      <c r="V112" s="127">
        <v>1</v>
      </c>
      <c r="W112" s="128">
        <f>SUM(X112:Y112)</f>
        <v>1</v>
      </c>
      <c r="X112" s="127">
        <v>0</v>
      </c>
      <c r="Y112" s="127">
        <v>1</v>
      </c>
      <c r="Z112" s="128">
        <f>SUM(AA112:AB112)</f>
        <v>0</v>
      </c>
      <c r="AA112" s="127">
        <v>0</v>
      </c>
      <c r="AB112" s="127">
        <v>0</v>
      </c>
      <c r="AC112" s="128">
        <f>SUM(AD112:AE112)</f>
        <v>0</v>
      </c>
      <c r="AD112" s="127">
        <v>0</v>
      </c>
      <c r="AE112" s="127">
        <v>0</v>
      </c>
      <c r="AF112" s="128">
        <f>SUM(AG112:AH112)</f>
        <v>3</v>
      </c>
      <c r="AG112" s="141">
        <v>0</v>
      </c>
      <c r="AH112" s="130">
        <v>3</v>
      </c>
      <c r="AI112" s="128">
        <f>SUM(AJ112:AK112)</f>
        <v>0</v>
      </c>
      <c r="AJ112" s="127">
        <v>0</v>
      </c>
      <c r="AK112" s="127">
        <v>0</v>
      </c>
      <c r="AL112" s="128">
        <f>SUM(AM112:AN112)</f>
        <v>0</v>
      </c>
      <c r="AM112" s="128">
        <v>0</v>
      </c>
      <c r="AN112" s="128">
        <v>0</v>
      </c>
      <c r="AO112" s="128">
        <f>SUM(AP112:AQ112)</f>
        <v>0</v>
      </c>
      <c r="AP112" s="128">
        <v>0</v>
      </c>
      <c r="AQ112" s="128">
        <v>0</v>
      </c>
      <c r="AR112" s="128">
        <f>SUM(AS112:AT112)</f>
        <v>1</v>
      </c>
      <c r="AS112" s="128">
        <v>0</v>
      </c>
      <c r="AT112" s="128">
        <v>1</v>
      </c>
      <c r="AU112" s="128">
        <f>SUM(AV112:AW112)</f>
        <v>2</v>
      </c>
      <c r="AV112" s="128">
        <v>0</v>
      </c>
      <c r="AW112" s="128">
        <v>2</v>
      </c>
      <c r="AX112" s="128">
        <f>SUM(AY112:AZ112)</f>
        <v>1</v>
      </c>
      <c r="AY112" s="128">
        <v>1</v>
      </c>
      <c r="AZ112" s="128">
        <v>0</v>
      </c>
      <c r="BA112" s="128">
        <f>SUM(BB112:BC112)</f>
        <v>3</v>
      </c>
      <c r="BB112" s="128">
        <v>1</v>
      </c>
      <c r="BC112" s="128">
        <v>2</v>
      </c>
      <c r="BD112" s="128">
        <f>SUM(BE112:BF112)</f>
        <v>2</v>
      </c>
      <c r="BE112" s="128">
        <v>0</v>
      </c>
      <c r="BF112" s="128">
        <v>2</v>
      </c>
      <c r="BG112" s="128">
        <f>SUM(BH112:BI112)</f>
        <v>1</v>
      </c>
      <c r="BH112" s="128">
        <v>0</v>
      </c>
      <c r="BI112" s="128">
        <v>1</v>
      </c>
      <c r="BJ112" s="128">
        <f>SUM(BK112:BL112)</f>
        <v>0</v>
      </c>
      <c r="BK112" s="128">
        <v>0</v>
      </c>
      <c r="BL112" s="128">
        <v>0</v>
      </c>
      <c r="BM112" s="128">
        <f>SUM(BN112:BO112)</f>
        <v>0</v>
      </c>
      <c r="BN112" s="128">
        <v>0</v>
      </c>
      <c r="BO112" s="128">
        <v>0</v>
      </c>
      <c r="BP112" s="128">
        <f>SUM(BQ112:BR112)</f>
        <v>4</v>
      </c>
      <c r="BQ112" s="128">
        <v>2</v>
      </c>
      <c r="BR112" s="128">
        <v>2</v>
      </c>
      <c r="BS112" s="128">
        <f>SUM(BT112:BU112)</f>
        <v>1</v>
      </c>
      <c r="BT112" s="128">
        <v>1</v>
      </c>
      <c r="BU112" s="128">
        <v>0</v>
      </c>
      <c r="BV112" s="128">
        <f>SUM(BW112:BX112)</f>
        <v>0</v>
      </c>
      <c r="BW112" s="128">
        <v>0</v>
      </c>
      <c r="BX112" s="128">
        <v>0</v>
      </c>
      <c r="BY112" s="128">
        <f>SUM(BZ112:CA112)</f>
        <v>5</v>
      </c>
      <c r="BZ112" s="128">
        <v>1</v>
      </c>
      <c r="CA112" s="128">
        <v>4</v>
      </c>
      <c r="CB112" s="128">
        <f>SUM(CC112:CD112)</f>
        <v>4</v>
      </c>
      <c r="CC112" s="128">
        <v>1</v>
      </c>
      <c r="CD112" s="128">
        <v>3</v>
      </c>
      <c r="CE112" s="128">
        <f>SUM(CF112:CG112)</f>
        <v>0</v>
      </c>
      <c r="CF112" s="128">
        <v>0</v>
      </c>
      <c r="CG112" s="128">
        <v>0</v>
      </c>
      <c r="CH112" s="128">
        <f>SUM(CI112:CJ112)</f>
        <v>2</v>
      </c>
      <c r="CI112" s="128">
        <v>0</v>
      </c>
      <c r="CJ112" s="128">
        <v>2</v>
      </c>
      <c r="CK112" s="128">
        <f>SUM(CL112:CM112)</f>
        <v>1</v>
      </c>
      <c r="CL112" s="128">
        <v>0</v>
      </c>
      <c r="CM112" s="128">
        <v>1</v>
      </c>
      <c r="CN112" s="128">
        <f>SUM(CO112:CP112)</f>
        <v>1</v>
      </c>
      <c r="CO112" s="128">
        <v>0</v>
      </c>
      <c r="CP112" s="128">
        <v>1</v>
      </c>
      <c r="CQ112" s="128">
        <f>SUM(CR112:CS112)</f>
        <v>1</v>
      </c>
      <c r="CR112" s="128">
        <v>0</v>
      </c>
      <c r="CS112" s="128">
        <v>1</v>
      </c>
      <c r="CT112" s="128">
        <f>SUM(CU112:CV112)</f>
        <v>3</v>
      </c>
      <c r="CU112" s="128">
        <v>1</v>
      </c>
      <c r="CV112" s="128">
        <v>2</v>
      </c>
      <c r="CW112" s="128">
        <f>SUM(CX112:CY112)</f>
        <v>1</v>
      </c>
      <c r="CX112" s="128">
        <v>0</v>
      </c>
      <c r="CY112" s="128">
        <v>1</v>
      </c>
      <c r="CZ112" s="128">
        <f>SUM(DA112:DB112)</f>
        <v>3</v>
      </c>
      <c r="DA112" s="128">
        <v>0</v>
      </c>
      <c r="DB112" s="135">
        <v>3</v>
      </c>
    </row>
    <row r="113" spans="1:106" s="134" customFormat="1" ht="15" customHeight="1" x14ac:dyDescent="0.15">
      <c r="A113" s="125" t="s">
        <v>211</v>
      </c>
      <c r="B113" s="126">
        <f t="shared" si="392"/>
        <v>29</v>
      </c>
      <c r="C113" s="126">
        <f t="shared" si="392"/>
        <v>8</v>
      </c>
      <c r="D113" s="126">
        <f t="shared" si="392"/>
        <v>21</v>
      </c>
      <c r="E113" s="127">
        <f t="shared" ref="E113:E121" si="397">SUM(F113,G113)</f>
        <v>11</v>
      </c>
      <c r="F113" s="127">
        <f t="shared" si="393"/>
        <v>3</v>
      </c>
      <c r="G113" s="127">
        <f t="shared" si="393"/>
        <v>8</v>
      </c>
      <c r="H113" s="127">
        <f t="shared" si="394"/>
        <v>9</v>
      </c>
      <c r="I113" s="127">
        <f t="shared" si="395"/>
        <v>3</v>
      </c>
      <c r="J113" s="127">
        <f t="shared" si="395"/>
        <v>6</v>
      </c>
      <c r="K113" s="127">
        <f t="shared" ref="K113:K121" si="398">L113+M113</f>
        <v>9</v>
      </c>
      <c r="L113" s="127">
        <f t="shared" ref="L113:L121" si="399">SUM(CC113,CF113,CI113,CL113,CO113,CR113,CU113,CX113,DA113)</f>
        <v>2</v>
      </c>
      <c r="M113" s="127">
        <f t="shared" si="396"/>
        <v>7</v>
      </c>
      <c r="N113" s="128">
        <f t="shared" ref="N113:N121" si="400">SUM(O113:P113)</f>
        <v>1</v>
      </c>
      <c r="O113" s="127">
        <v>0</v>
      </c>
      <c r="P113" s="127">
        <v>1</v>
      </c>
      <c r="Q113" s="128">
        <f t="shared" ref="Q113:Q121" si="401">SUM(R113:S113)</f>
        <v>2</v>
      </c>
      <c r="R113" s="127">
        <v>0</v>
      </c>
      <c r="S113" s="128">
        <v>2</v>
      </c>
      <c r="T113" s="128">
        <f t="shared" ref="T113:T121" si="402">SUM(U113:V113)</f>
        <v>1</v>
      </c>
      <c r="U113" s="127">
        <v>0</v>
      </c>
      <c r="V113" s="127">
        <v>1</v>
      </c>
      <c r="W113" s="128">
        <f t="shared" ref="W113:W121" si="403">SUM(X113:Y113)</f>
        <v>0</v>
      </c>
      <c r="X113" s="127">
        <v>0</v>
      </c>
      <c r="Y113" s="127">
        <v>0</v>
      </c>
      <c r="Z113" s="128">
        <f t="shared" ref="Z113:Z121" si="404">SUM(AA113:AB113)</f>
        <v>1</v>
      </c>
      <c r="AA113" s="127">
        <v>0</v>
      </c>
      <c r="AB113" s="127">
        <v>1</v>
      </c>
      <c r="AC113" s="128">
        <f t="shared" ref="AC113:AC121" si="405">SUM(AD113:AE113)</f>
        <v>1</v>
      </c>
      <c r="AD113" s="127">
        <v>0</v>
      </c>
      <c r="AE113" s="127">
        <v>1</v>
      </c>
      <c r="AF113" s="128">
        <f t="shared" ref="AF113:AF121" si="406">SUM(AG113:AH113)</f>
        <v>0</v>
      </c>
      <c r="AG113" s="141">
        <v>0</v>
      </c>
      <c r="AH113" s="130">
        <v>0</v>
      </c>
      <c r="AI113" s="128">
        <f t="shared" ref="AI113:AI121" si="407">SUM(AJ113:AK113)</f>
        <v>2</v>
      </c>
      <c r="AJ113" s="127">
        <v>1</v>
      </c>
      <c r="AK113" s="127">
        <v>1</v>
      </c>
      <c r="AL113" s="128">
        <f t="shared" ref="AL113:AL121" si="408">SUM(AM113:AN113)</f>
        <v>2</v>
      </c>
      <c r="AM113" s="128">
        <v>2</v>
      </c>
      <c r="AN113" s="128">
        <v>0</v>
      </c>
      <c r="AO113" s="128">
        <f t="shared" ref="AO113:AO121" si="409">SUM(AP113:AQ113)</f>
        <v>1</v>
      </c>
      <c r="AP113" s="128">
        <v>0</v>
      </c>
      <c r="AQ113" s="128">
        <v>1</v>
      </c>
      <c r="AR113" s="128">
        <f t="shared" ref="AR113:AR121" si="410">SUM(AS113:AT113)</f>
        <v>0</v>
      </c>
      <c r="AS113" s="128">
        <v>0</v>
      </c>
      <c r="AT113" s="128">
        <v>0</v>
      </c>
      <c r="AU113" s="128">
        <f t="shared" ref="AU113:AU121" si="411">SUM(AV113:AW113)</f>
        <v>0</v>
      </c>
      <c r="AV113" s="128">
        <v>0</v>
      </c>
      <c r="AW113" s="128">
        <v>0</v>
      </c>
      <c r="AX113" s="128">
        <f t="shared" ref="AX113:AX121" si="412">SUM(AY113:AZ113)</f>
        <v>0</v>
      </c>
      <c r="AY113" s="128">
        <v>0</v>
      </c>
      <c r="AZ113" s="128">
        <v>0</v>
      </c>
      <c r="BA113" s="128">
        <f t="shared" ref="BA113:BA121" si="413">SUM(BB113:BC113)</f>
        <v>2</v>
      </c>
      <c r="BB113" s="128">
        <v>0</v>
      </c>
      <c r="BC113" s="128">
        <v>2</v>
      </c>
      <c r="BD113" s="128">
        <f t="shared" ref="BD113:BD121" si="414">SUM(BE113:BF113)</f>
        <v>1</v>
      </c>
      <c r="BE113" s="128">
        <v>1</v>
      </c>
      <c r="BF113" s="128">
        <v>0</v>
      </c>
      <c r="BG113" s="128">
        <f t="shared" ref="BG113:BG121" si="415">SUM(BH113:BI113)</f>
        <v>1</v>
      </c>
      <c r="BH113" s="128">
        <v>0</v>
      </c>
      <c r="BI113" s="128">
        <v>1</v>
      </c>
      <c r="BJ113" s="128">
        <f t="shared" ref="BJ113:BJ121" si="416">SUM(BK113:BL113)</f>
        <v>1</v>
      </c>
      <c r="BK113" s="128">
        <v>1</v>
      </c>
      <c r="BL113" s="128">
        <v>0</v>
      </c>
      <c r="BM113" s="128">
        <f t="shared" ref="BM113:BM121" si="417">SUM(BN113:BO113)</f>
        <v>1</v>
      </c>
      <c r="BN113" s="128">
        <v>0</v>
      </c>
      <c r="BO113" s="128">
        <v>1</v>
      </c>
      <c r="BP113" s="128">
        <f t="shared" ref="BP113:BP121" si="418">SUM(BQ113:BR113)</f>
        <v>0</v>
      </c>
      <c r="BQ113" s="128">
        <v>0</v>
      </c>
      <c r="BR113" s="128">
        <v>0</v>
      </c>
      <c r="BS113" s="128">
        <f t="shared" ref="BS113:BS121" si="419">SUM(BT113:BU113)</f>
        <v>3</v>
      </c>
      <c r="BT113" s="128">
        <v>1</v>
      </c>
      <c r="BU113" s="128">
        <v>2</v>
      </c>
      <c r="BV113" s="128">
        <f t="shared" ref="BV113:BV121" si="420">SUM(BW113:BX113)</f>
        <v>0</v>
      </c>
      <c r="BW113" s="128">
        <v>0</v>
      </c>
      <c r="BX113" s="128">
        <v>0</v>
      </c>
      <c r="BY113" s="128">
        <f t="shared" ref="BY113:BY121" si="421">SUM(BZ113:CA113)</f>
        <v>0</v>
      </c>
      <c r="BZ113" s="128">
        <v>0</v>
      </c>
      <c r="CA113" s="128">
        <v>0</v>
      </c>
      <c r="CB113" s="128">
        <f t="shared" ref="CB113:CB121" si="422">SUM(CC113:CD113)</f>
        <v>3</v>
      </c>
      <c r="CC113" s="128">
        <v>1</v>
      </c>
      <c r="CD113" s="128">
        <v>2</v>
      </c>
      <c r="CE113" s="128">
        <f t="shared" ref="CE113:CE121" si="423">SUM(CF113:CG113)</f>
        <v>1</v>
      </c>
      <c r="CF113" s="128">
        <v>0</v>
      </c>
      <c r="CG113" s="128">
        <v>1</v>
      </c>
      <c r="CH113" s="128">
        <f t="shared" ref="CH113:CH121" si="424">SUM(CI113:CJ113)</f>
        <v>0</v>
      </c>
      <c r="CI113" s="128">
        <v>0</v>
      </c>
      <c r="CJ113" s="128">
        <v>0</v>
      </c>
      <c r="CK113" s="128">
        <f t="shared" ref="CK113:CK121" si="425">SUM(CL113:CM113)</f>
        <v>0</v>
      </c>
      <c r="CL113" s="128">
        <v>0</v>
      </c>
      <c r="CM113" s="128">
        <v>0</v>
      </c>
      <c r="CN113" s="128">
        <f t="shared" ref="CN113:CN121" si="426">SUM(CO113:CP113)</f>
        <v>0</v>
      </c>
      <c r="CO113" s="128">
        <v>0</v>
      </c>
      <c r="CP113" s="128">
        <v>0</v>
      </c>
      <c r="CQ113" s="128">
        <f t="shared" ref="CQ113:CQ121" si="427">SUM(CR113:CS113)</f>
        <v>0</v>
      </c>
      <c r="CR113" s="128">
        <v>0</v>
      </c>
      <c r="CS113" s="128">
        <v>0</v>
      </c>
      <c r="CT113" s="128">
        <f t="shared" ref="CT113:CT121" si="428">SUM(CU113:CV113)</f>
        <v>3</v>
      </c>
      <c r="CU113" s="128">
        <v>1</v>
      </c>
      <c r="CV113" s="128">
        <v>2</v>
      </c>
      <c r="CW113" s="128">
        <f t="shared" ref="CW113:CW121" si="429">SUM(CX113:CY113)</f>
        <v>0</v>
      </c>
      <c r="CX113" s="128">
        <v>0</v>
      </c>
      <c r="CY113" s="128">
        <v>0</v>
      </c>
      <c r="CZ113" s="128">
        <f t="shared" ref="CZ113:CZ121" si="430">SUM(DA113:DB113)</f>
        <v>2</v>
      </c>
      <c r="DA113" s="128">
        <v>0</v>
      </c>
      <c r="DB113" s="135">
        <v>2</v>
      </c>
    </row>
    <row r="114" spans="1:106" s="134" customFormat="1" ht="15" customHeight="1" x14ac:dyDescent="0.15">
      <c r="A114" s="125" t="s">
        <v>212</v>
      </c>
      <c r="B114" s="126">
        <f t="shared" si="392"/>
        <v>20</v>
      </c>
      <c r="C114" s="126">
        <f t="shared" si="392"/>
        <v>0</v>
      </c>
      <c r="D114" s="126">
        <f t="shared" si="392"/>
        <v>20</v>
      </c>
      <c r="E114" s="127">
        <f t="shared" si="397"/>
        <v>4</v>
      </c>
      <c r="F114" s="127">
        <f t="shared" si="393"/>
        <v>0</v>
      </c>
      <c r="G114" s="127">
        <f t="shared" si="393"/>
        <v>4</v>
      </c>
      <c r="H114" s="127">
        <f t="shared" si="394"/>
        <v>7</v>
      </c>
      <c r="I114" s="127">
        <f t="shared" si="395"/>
        <v>0</v>
      </c>
      <c r="J114" s="127">
        <f t="shared" si="395"/>
        <v>7</v>
      </c>
      <c r="K114" s="127">
        <f t="shared" si="398"/>
        <v>9</v>
      </c>
      <c r="L114" s="127">
        <f t="shared" si="399"/>
        <v>0</v>
      </c>
      <c r="M114" s="127">
        <f t="shared" si="396"/>
        <v>9</v>
      </c>
      <c r="N114" s="128">
        <f t="shared" si="400"/>
        <v>1</v>
      </c>
      <c r="O114" s="127">
        <v>0</v>
      </c>
      <c r="P114" s="127">
        <v>1</v>
      </c>
      <c r="Q114" s="128">
        <f t="shared" si="401"/>
        <v>0</v>
      </c>
      <c r="R114" s="127">
        <v>0</v>
      </c>
      <c r="S114" s="128">
        <v>0</v>
      </c>
      <c r="T114" s="128">
        <f t="shared" si="402"/>
        <v>0</v>
      </c>
      <c r="U114" s="127">
        <v>0</v>
      </c>
      <c r="V114" s="127">
        <v>0</v>
      </c>
      <c r="W114" s="128">
        <f t="shared" si="403"/>
        <v>1</v>
      </c>
      <c r="X114" s="127">
        <v>0</v>
      </c>
      <c r="Y114" s="127">
        <v>1</v>
      </c>
      <c r="Z114" s="128">
        <f t="shared" si="404"/>
        <v>1</v>
      </c>
      <c r="AA114" s="127">
        <v>0</v>
      </c>
      <c r="AB114" s="127">
        <v>1</v>
      </c>
      <c r="AC114" s="128">
        <f t="shared" si="405"/>
        <v>0</v>
      </c>
      <c r="AD114" s="127">
        <v>0</v>
      </c>
      <c r="AE114" s="127">
        <v>0</v>
      </c>
      <c r="AF114" s="128">
        <f t="shared" si="406"/>
        <v>0</v>
      </c>
      <c r="AG114" s="141">
        <v>0</v>
      </c>
      <c r="AH114" s="130">
        <v>0</v>
      </c>
      <c r="AI114" s="128">
        <f t="shared" si="407"/>
        <v>1</v>
      </c>
      <c r="AJ114" s="127">
        <v>0</v>
      </c>
      <c r="AK114" s="127">
        <v>1</v>
      </c>
      <c r="AL114" s="128">
        <f t="shared" si="408"/>
        <v>0</v>
      </c>
      <c r="AM114" s="128">
        <v>0</v>
      </c>
      <c r="AN114" s="128">
        <v>0</v>
      </c>
      <c r="AO114" s="128">
        <f t="shared" si="409"/>
        <v>0</v>
      </c>
      <c r="AP114" s="128">
        <v>0</v>
      </c>
      <c r="AQ114" s="128">
        <v>0</v>
      </c>
      <c r="AR114" s="128">
        <f t="shared" si="410"/>
        <v>0</v>
      </c>
      <c r="AS114" s="128">
        <v>0</v>
      </c>
      <c r="AT114" s="128">
        <v>0</v>
      </c>
      <c r="AU114" s="128">
        <f t="shared" si="411"/>
        <v>1</v>
      </c>
      <c r="AV114" s="128">
        <v>0</v>
      </c>
      <c r="AW114" s="128">
        <v>1</v>
      </c>
      <c r="AX114" s="128">
        <f t="shared" si="412"/>
        <v>0</v>
      </c>
      <c r="AY114" s="128">
        <v>0</v>
      </c>
      <c r="AZ114" s="128">
        <v>0</v>
      </c>
      <c r="BA114" s="128">
        <f t="shared" si="413"/>
        <v>0</v>
      </c>
      <c r="BB114" s="128">
        <v>0</v>
      </c>
      <c r="BC114" s="128">
        <v>0</v>
      </c>
      <c r="BD114" s="128">
        <f t="shared" si="414"/>
        <v>2</v>
      </c>
      <c r="BE114" s="128">
        <v>0</v>
      </c>
      <c r="BF114" s="128">
        <v>2</v>
      </c>
      <c r="BG114" s="128">
        <f t="shared" si="415"/>
        <v>0</v>
      </c>
      <c r="BH114" s="128">
        <v>0</v>
      </c>
      <c r="BI114" s="128">
        <v>0</v>
      </c>
      <c r="BJ114" s="128">
        <f t="shared" si="416"/>
        <v>0</v>
      </c>
      <c r="BK114" s="128">
        <v>0</v>
      </c>
      <c r="BL114" s="128">
        <v>0</v>
      </c>
      <c r="BM114" s="128">
        <f t="shared" si="417"/>
        <v>0</v>
      </c>
      <c r="BN114" s="128">
        <v>0</v>
      </c>
      <c r="BO114" s="128">
        <v>0</v>
      </c>
      <c r="BP114" s="128">
        <f t="shared" si="418"/>
        <v>2</v>
      </c>
      <c r="BQ114" s="128">
        <v>0</v>
      </c>
      <c r="BR114" s="128">
        <v>2</v>
      </c>
      <c r="BS114" s="128">
        <f t="shared" si="419"/>
        <v>1</v>
      </c>
      <c r="BT114" s="128">
        <v>0</v>
      </c>
      <c r="BU114" s="128">
        <v>1</v>
      </c>
      <c r="BV114" s="128">
        <f t="shared" si="420"/>
        <v>1</v>
      </c>
      <c r="BW114" s="128">
        <v>0</v>
      </c>
      <c r="BX114" s="128">
        <v>1</v>
      </c>
      <c r="BY114" s="128">
        <f t="shared" si="421"/>
        <v>0</v>
      </c>
      <c r="BZ114" s="128">
        <v>0</v>
      </c>
      <c r="CA114" s="128">
        <v>0</v>
      </c>
      <c r="CB114" s="128">
        <f t="shared" si="422"/>
        <v>0</v>
      </c>
      <c r="CC114" s="128">
        <v>0</v>
      </c>
      <c r="CD114" s="128">
        <v>0</v>
      </c>
      <c r="CE114" s="128">
        <f t="shared" si="423"/>
        <v>0</v>
      </c>
      <c r="CF114" s="128">
        <v>0</v>
      </c>
      <c r="CG114" s="128">
        <v>0</v>
      </c>
      <c r="CH114" s="128">
        <f t="shared" si="424"/>
        <v>1</v>
      </c>
      <c r="CI114" s="128">
        <v>0</v>
      </c>
      <c r="CJ114" s="128">
        <v>1</v>
      </c>
      <c r="CK114" s="128">
        <f t="shared" si="425"/>
        <v>2</v>
      </c>
      <c r="CL114" s="128">
        <v>0</v>
      </c>
      <c r="CM114" s="128">
        <v>2</v>
      </c>
      <c r="CN114" s="128">
        <f t="shared" si="426"/>
        <v>0</v>
      </c>
      <c r="CO114" s="128">
        <v>0</v>
      </c>
      <c r="CP114" s="128">
        <v>0</v>
      </c>
      <c r="CQ114" s="128">
        <f t="shared" si="427"/>
        <v>1</v>
      </c>
      <c r="CR114" s="128">
        <v>0</v>
      </c>
      <c r="CS114" s="128">
        <v>1</v>
      </c>
      <c r="CT114" s="128">
        <f t="shared" si="428"/>
        <v>1</v>
      </c>
      <c r="CU114" s="128">
        <v>0</v>
      </c>
      <c r="CV114" s="128">
        <v>1</v>
      </c>
      <c r="CW114" s="128">
        <f t="shared" si="429"/>
        <v>3</v>
      </c>
      <c r="CX114" s="128">
        <v>0</v>
      </c>
      <c r="CY114" s="128">
        <v>3</v>
      </c>
      <c r="CZ114" s="128">
        <f t="shared" si="430"/>
        <v>1</v>
      </c>
      <c r="DA114" s="128">
        <v>0</v>
      </c>
      <c r="DB114" s="135">
        <v>1</v>
      </c>
    </row>
    <row r="115" spans="1:106" s="134" customFormat="1" ht="15" customHeight="1" x14ac:dyDescent="0.15">
      <c r="A115" s="125" t="s">
        <v>213</v>
      </c>
      <c r="B115" s="126">
        <f t="shared" si="392"/>
        <v>21</v>
      </c>
      <c r="C115" s="126">
        <f t="shared" si="392"/>
        <v>3</v>
      </c>
      <c r="D115" s="126">
        <f t="shared" si="392"/>
        <v>18</v>
      </c>
      <c r="E115" s="127">
        <f t="shared" si="397"/>
        <v>9</v>
      </c>
      <c r="F115" s="127">
        <f t="shared" si="393"/>
        <v>1</v>
      </c>
      <c r="G115" s="127">
        <f t="shared" si="393"/>
        <v>8</v>
      </c>
      <c r="H115" s="127">
        <f t="shared" si="394"/>
        <v>8</v>
      </c>
      <c r="I115" s="127">
        <f t="shared" si="395"/>
        <v>1</v>
      </c>
      <c r="J115" s="127">
        <f t="shared" si="395"/>
        <v>7</v>
      </c>
      <c r="K115" s="127">
        <f t="shared" si="398"/>
        <v>4</v>
      </c>
      <c r="L115" s="127">
        <f t="shared" si="399"/>
        <v>1</v>
      </c>
      <c r="M115" s="127">
        <f t="shared" si="396"/>
        <v>3</v>
      </c>
      <c r="N115" s="128">
        <f t="shared" si="400"/>
        <v>0</v>
      </c>
      <c r="O115" s="127">
        <v>0</v>
      </c>
      <c r="P115" s="127">
        <v>0</v>
      </c>
      <c r="Q115" s="128">
        <f t="shared" si="401"/>
        <v>1</v>
      </c>
      <c r="R115" s="127">
        <v>1</v>
      </c>
      <c r="S115" s="128">
        <v>0</v>
      </c>
      <c r="T115" s="128">
        <f t="shared" si="402"/>
        <v>0</v>
      </c>
      <c r="U115" s="127">
        <v>0</v>
      </c>
      <c r="V115" s="127">
        <v>0</v>
      </c>
      <c r="W115" s="128">
        <f t="shared" si="403"/>
        <v>0</v>
      </c>
      <c r="X115" s="127">
        <v>0</v>
      </c>
      <c r="Y115" s="127">
        <v>0</v>
      </c>
      <c r="Z115" s="128">
        <f t="shared" si="404"/>
        <v>0</v>
      </c>
      <c r="AA115" s="127">
        <v>0</v>
      </c>
      <c r="AB115" s="127">
        <v>0</v>
      </c>
      <c r="AC115" s="128">
        <f t="shared" si="405"/>
        <v>1</v>
      </c>
      <c r="AD115" s="127">
        <v>0</v>
      </c>
      <c r="AE115" s="127">
        <v>1</v>
      </c>
      <c r="AF115" s="128">
        <f t="shared" si="406"/>
        <v>2</v>
      </c>
      <c r="AG115" s="141">
        <v>0</v>
      </c>
      <c r="AH115" s="130">
        <v>2</v>
      </c>
      <c r="AI115" s="128">
        <f t="shared" si="407"/>
        <v>1</v>
      </c>
      <c r="AJ115" s="127">
        <v>0</v>
      </c>
      <c r="AK115" s="127">
        <v>1</v>
      </c>
      <c r="AL115" s="128">
        <f t="shared" si="408"/>
        <v>3</v>
      </c>
      <c r="AM115" s="128">
        <v>0</v>
      </c>
      <c r="AN115" s="128">
        <v>3</v>
      </c>
      <c r="AO115" s="128">
        <f t="shared" si="409"/>
        <v>0</v>
      </c>
      <c r="AP115" s="128">
        <v>0</v>
      </c>
      <c r="AQ115" s="128">
        <v>0</v>
      </c>
      <c r="AR115" s="128">
        <f t="shared" si="410"/>
        <v>1</v>
      </c>
      <c r="AS115" s="128">
        <v>0</v>
      </c>
      <c r="AT115" s="128">
        <v>1</v>
      </c>
      <c r="AU115" s="128">
        <f t="shared" si="411"/>
        <v>0</v>
      </c>
      <c r="AV115" s="128">
        <v>0</v>
      </c>
      <c r="AW115" s="128">
        <v>0</v>
      </c>
      <c r="AX115" s="128">
        <f t="shared" si="412"/>
        <v>1</v>
      </c>
      <c r="AY115" s="128">
        <v>0</v>
      </c>
      <c r="AZ115" s="128">
        <v>1</v>
      </c>
      <c r="BA115" s="128">
        <f t="shared" si="413"/>
        <v>0</v>
      </c>
      <c r="BB115" s="128">
        <v>0</v>
      </c>
      <c r="BC115" s="128">
        <v>0</v>
      </c>
      <c r="BD115" s="128">
        <f t="shared" si="414"/>
        <v>0</v>
      </c>
      <c r="BE115" s="128">
        <v>0</v>
      </c>
      <c r="BF115" s="128">
        <v>0</v>
      </c>
      <c r="BG115" s="128">
        <f t="shared" si="415"/>
        <v>0</v>
      </c>
      <c r="BH115" s="128">
        <v>0</v>
      </c>
      <c r="BI115" s="128">
        <v>0</v>
      </c>
      <c r="BJ115" s="128">
        <f t="shared" si="416"/>
        <v>1</v>
      </c>
      <c r="BK115" s="128">
        <v>0</v>
      </c>
      <c r="BL115" s="128">
        <v>1</v>
      </c>
      <c r="BM115" s="128">
        <f t="shared" si="417"/>
        <v>2</v>
      </c>
      <c r="BN115" s="128">
        <v>0</v>
      </c>
      <c r="BO115" s="128">
        <v>2</v>
      </c>
      <c r="BP115" s="128">
        <f t="shared" si="418"/>
        <v>2</v>
      </c>
      <c r="BQ115" s="128">
        <v>0</v>
      </c>
      <c r="BR115" s="128">
        <v>2</v>
      </c>
      <c r="BS115" s="128">
        <f t="shared" si="419"/>
        <v>2</v>
      </c>
      <c r="BT115" s="128">
        <v>1</v>
      </c>
      <c r="BU115" s="128">
        <v>1</v>
      </c>
      <c r="BV115" s="128">
        <f t="shared" si="420"/>
        <v>0</v>
      </c>
      <c r="BW115" s="128">
        <v>0</v>
      </c>
      <c r="BX115" s="128">
        <v>0</v>
      </c>
      <c r="BY115" s="128">
        <f t="shared" si="421"/>
        <v>0</v>
      </c>
      <c r="BZ115" s="128">
        <v>0</v>
      </c>
      <c r="CA115" s="128">
        <v>0</v>
      </c>
      <c r="CB115" s="128">
        <f t="shared" si="422"/>
        <v>0</v>
      </c>
      <c r="CC115" s="128">
        <v>0</v>
      </c>
      <c r="CD115" s="128">
        <v>0</v>
      </c>
      <c r="CE115" s="128">
        <f t="shared" si="423"/>
        <v>2</v>
      </c>
      <c r="CF115" s="128">
        <v>1</v>
      </c>
      <c r="CG115" s="128">
        <v>1</v>
      </c>
      <c r="CH115" s="128">
        <f t="shared" si="424"/>
        <v>0</v>
      </c>
      <c r="CI115" s="128">
        <v>0</v>
      </c>
      <c r="CJ115" s="128">
        <v>0</v>
      </c>
      <c r="CK115" s="128">
        <f t="shared" si="425"/>
        <v>0</v>
      </c>
      <c r="CL115" s="128">
        <v>0</v>
      </c>
      <c r="CM115" s="128">
        <v>0</v>
      </c>
      <c r="CN115" s="128">
        <f t="shared" si="426"/>
        <v>0</v>
      </c>
      <c r="CO115" s="128">
        <v>0</v>
      </c>
      <c r="CP115" s="128">
        <v>0</v>
      </c>
      <c r="CQ115" s="128">
        <f t="shared" si="427"/>
        <v>0</v>
      </c>
      <c r="CR115" s="128">
        <v>0</v>
      </c>
      <c r="CS115" s="128">
        <v>0</v>
      </c>
      <c r="CT115" s="128">
        <f t="shared" si="428"/>
        <v>0</v>
      </c>
      <c r="CU115" s="128">
        <v>0</v>
      </c>
      <c r="CV115" s="128">
        <v>0</v>
      </c>
      <c r="CW115" s="128">
        <f t="shared" si="429"/>
        <v>0</v>
      </c>
      <c r="CX115" s="128">
        <v>0</v>
      </c>
      <c r="CY115" s="128">
        <v>0</v>
      </c>
      <c r="CZ115" s="128">
        <f t="shared" si="430"/>
        <v>2</v>
      </c>
      <c r="DA115" s="128">
        <v>0</v>
      </c>
      <c r="DB115" s="135">
        <v>2</v>
      </c>
    </row>
    <row r="116" spans="1:106" s="133" customFormat="1" ht="15" customHeight="1" x14ac:dyDescent="0.15">
      <c r="A116" s="125" t="s">
        <v>214</v>
      </c>
      <c r="B116" s="126">
        <f t="shared" si="392"/>
        <v>5</v>
      </c>
      <c r="C116" s="126">
        <f t="shared" si="392"/>
        <v>1</v>
      </c>
      <c r="D116" s="126">
        <f t="shared" si="392"/>
        <v>4</v>
      </c>
      <c r="E116" s="127">
        <f t="shared" si="397"/>
        <v>2</v>
      </c>
      <c r="F116" s="127">
        <f t="shared" si="393"/>
        <v>0</v>
      </c>
      <c r="G116" s="127">
        <f t="shared" si="393"/>
        <v>2</v>
      </c>
      <c r="H116" s="127">
        <f t="shared" si="394"/>
        <v>2</v>
      </c>
      <c r="I116" s="127">
        <f t="shared" si="395"/>
        <v>1</v>
      </c>
      <c r="J116" s="127">
        <f t="shared" si="395"/>
        <v>1</v>
      </c>
      <c r="K116" s="127">
        <f t="shared" si="398"/>
        <v>1</v>
      </c>
      <c r="L116" s="127">
        <f t="shared" si="399"/>
        <v>0</v>
      </c>
      <c r="M116" s="127">
        <f t="shared" si="396"/>
        <v>1</v>
      </c>
      <c r="N116" s="128">
        <f t="shared" si="400"/>
        <v>0</v>
      </c>
      <c r="O116" s="127">
        <v>0</v>
      </c>
      <c r="P116" s="127">
        <v>0</v>
      </c>
      <c r="Q116" s="128">
        <f t="shared" si="401"/>
        <v>0</v>
      </c>
      <c r="R116" s="127">
        <v>0</v>
      </c>
      <c r="S116" s="128">
        <v>0</v>
      </c>
      <c r="T116" s="128">
        <f t="shared" si="402"/>
        <v>1</v>
      </c>
      <c r="U116" s="127">
        <v>0</v>
      </c>
      <c r="V116" s="127">
        <v>1</v>
      </c>
      <c r="W116" s="128">
        <f t="shared" si="403"/>
        <v>0</v>
      </c>
      <c r="X116" s="127">
        <v>0</v>
      </c>
      <c r="Y116" s="127">
        <v>0</v>
      </c>
      <c r="Z116" s="128">
        <f t="shared" si="404"/>
        <v>0</v>
      </c>
      <c r="AA116" s="127">
        <v>0</v>
      </c>
      <c r="AB116" s="127">
        <v>0</v>
      </c>
      <c r="AC116" s="128">
        <f t="shared" si="405"/>
        <v>0</v>
      </c>
      <c r="AD116" s="127">
        <v>0</v>
      </c>
      <c r="AE116" s="127">
        <v>0</v>
      </c>
      <c r="AF116" s="128">
        <f t="shared" si="406"/>
        <v>0</v>
      </c>
      <c r="AG116" s="141">
        <v>0</v>
      </c>
      <c r="AH116" s="130">
        <v>0</v>
      </c>
      <c r="AI116" s="128">
        <f t="shared" si="407"/>
        <v>0</v>
      </c>
      <c r="AJ116" s="127">
        <v>0</v>
      </c>
      <c r="AK116" s="127">
        <v>0</v>
      </c>
      <c r="AL116" s="128">
        <f t="shared" si="408"/>
        <v>0</v>
      </c>
      <c r="AM116" s="128">
        <v>0</v>
      </c>
      <c r="AN116" s="128">
        <v>0</v>
      </c>
      <c r="AO116" s="128">
        <f t="shared" si="409"/>
        <v>0</v>
      </c>
      <c r="AP116" s="128">
        <v>0</v>
      </c>
      <c r="AQ116" s="128">
        <v>0</v>
      </c>
      <c r="AR116" s="128">
        <f t="shared" si="410"/>
        <v>1</v>
      </c>
      <c r="AS116" s="128">
        <v>0</v>
      </c>
      <c r="AT116" s="128">
        <v>1</v>
      </c>
      <c r="AU116" s="128">
        <f t="shared" si="411"/>
        <v>1</v>
      </c>
      <c r="AV116" s="128">
        <v>0</v>
      </c>
      <c r="AW116" s="128">
        <v>1</v>
      </c>
      <c r="AX116" s="128">
        <f t="shared" si="412"/>
        <v>0</v>
      </c>
      <c r="AY116" s="128">
        <v>0</v>
      </c>
      <c r="AZ116" s="128">
        <v>0</v>
      </c>
      <c r="BA116" s="128">
        <f t="shared" si="413"/>
        <v>0</v>
      </c>
      <c r="BB116" s="128">
        <v>0</v>
      </c>
      <c r="BC116" s="128">
        <v>0</v>
      </c>
      <c r="BD116" s="128">
        <f t="shared" si="414"/>
        <v>0</v>
      </c>
      <c r="BE116" s="128">
        <v>0</v>
      </c>
      <c r="BF116" s="128">
        <v>0</v>
      </c>
      <c r="BG116" s="128">
        <f t="shared" si="415"/>
        <v>0</v>
      </c>
      <c r="BH116" s="128">
        <v>0</v>
      </c>
      <c r="BI116" s="128">
        <v>0</v>
      </c>
      <c r="BJ116" s="128">
        <f t="shared" si="416"/>
        <v>0</v>
      </c>
      <c r="BK116" s="128">
        <v>0</v>
      </c>
      <c r="BL116" s="128">
        <v>0</v>
      </c>
      <c r="BM116" s="128">
        <f t="shared" si="417"/>
        <v>1</v>
      </c>
      <c r="BN116" s="128">
        <v>1</v>
      </c>
      <c r="BO116" s="128">
        <v>0</v>
      </c>
      <c r="BP116" s="128">
        <f t="shared" si="418"/>
        <v>0</v>
      </c>
      <c r="BQ116" s="128">
        <v>0</v>
      </c>
      <c r="BR116" s="128">
        <v>0</v>
      </c>
      <c r="BS116" s="128">
        <f t="shared" si="419"/>
        <v>0</v>
      </c>
      <c r="BT116" s="128">
        <v>0</v>
      </c>
      <c r="BU116" s="128">
        <v>0</v>
      </c>
      <c r="BV116" s="128">
        <f t="shared" si="420"/>
        <v>0</v>
      </c>
      <c r="BW116" s="128">
        <v>0</v>
      </c>
      <c r="BX116" s="128">
        <v>0</v>
      </c>
      <c r="BY116" s="128">
        <f t="shared" si="421"/>
        <v>0</v>
      </c>
      <c r="BZ116" s="128">
        <v>0</v>
      </c>
      <c r="CA116" s="128">
        <v>0</v>
      </c>
      <c r="CB116" s="128">
        <f t="shared" si="422"/>
        <v>0</v>
      </c>
      <c r="CC116" s="128">
        <v>0</v>
      </c>
      <c r="CD116" s="128">
        <v>0</v>
      </c>
      <c r="CE116" s="128">
        <f t="shared" si="423"/>
        <v>1</v>
      </c>
      <c r="CF116" s="128">
        <v>0</v>
      </c>
      <c r="CG116" s="128">
        <v>1</v>
      </c>
      <c r="CH116" s="128">
        <f t="shared" si="424"/>
        <v>0</v>
      </c>
      <c r="CI116" s="128">
        <v>0</v>
      </c>
      <c r="CJ116" s="128">
        <v>0</v>
      </c>
      <c r="CK116" s="128">
        <f t="shared" si="425"/>
        <v>0</v>
      </c>
      <c r="CL116" s="128">
        <v>0</v>
      </c>
      <c r="CM116" s="128">
        <v>0</v>
      </c>
      <c r="CN116" s="128">
        <f t="shared" si="426"/>
        <v>0</v>
      </c>
      <c r="CO116" s="128">
        <v>0</v>
      </c>
      <c r="CP116" s="128">
        <v>0</v>
      </c>
      <c r="CQ116" s="128">
        <f t="shared" si="427"/>
        <v>0</v>
      </c>
      <c r="CR116" s="128">
        <v>0</v>
      </c>
      <c r="CS116" s="128">
        <v>0</v>
      </c>
      <c r="CT116" s="128">
        <f t="shared" si="428"/>
        <v>0</v>
      </c>
      <c r="CU116" s="128">
        <v>0</v>
      </c>
      <c r="CV116" s="128">
        <v>0</v>
      </c>
      <c r="CW116" s="128">
        <f t="shared" si="429"/>
        <v>0</v>
      </c>
      <c r="CX116" s="128">
        <v>0</v>
      </c>
      <c r="CY116" s="128">
        <v>0</v>
      </c>
      <c r="CZ116" s="128">
        <f t="shared" si="430"/>
        <v>0</v>
      </c>
      <c r="DA116" s="128">
        <v>0</v>
      </c>
      <c r="DB116" s="135">
        <v>0</v>
      </c>
    </row>
    <row r="117" spans="1:106" s="134" customFormat="1" ht="15" customHeight="1" x14ac:dyDescent="0.15">
      <c r="A117" s="125" t="s">
        <v>215</v>
      </c>
      <c r="B117" s="126">
        <f t="shared" si="392"/>
        <v>4</v>
      </c>
      <c r="C117" s="126">
        <f t="shared" si="392"/>
        <v>0</v>
      </c>
      <c r="D117" s="126">
        <f t="shared" si="392"/>
        <v>4</v>
      </c>
      <c r="E117" s="127">
        <f t="shared" si="397"/>
        <v>2</v>
      </c>
      <c r="F117" s="127">
        <f t="shared" si="393"/>
        <v>0</v>
      </c>
      <c r="G117" s="127">
        <f t="shared" si="393"/>
        <v>2</v>
      </c>
      <c r="H117" s="127">
        <f t="shared" si="394"/>
        <v>2</v>
      </c>
      <c r="I117" s="127">
        <f t="shared" si="395"/>
        <v>0</v>
      </c>
      <c r="J117" s="127">
        <f t="shared" si="395"/>
        <v>2</v>
      </c>
      <c r="K117" s="127">
        <f t="shared" si="398"/>
        <v>0</v>
      </c>
      <c r="L117" s="127">
        <f t="shared" si="399"/>
        <v>0</v>
      </c>
      <c r="M117" s="127">
        <f t="shared" si="396"/>
        <v>0</v>
      </c>
      <c r="N117" s="128">
        <f t="shared" si="400"/>
        <v>0</v>
      </c>
      <c r="O117" s="127">
        <v>0</v>
      </c>
      <c r="P117" s="127">
        <v>0</v>
      </c>
      <c r="Q117" s="128">
        <f t="shared" si="401"/>
        <v>0</v>
      </c>
      <c r="R117" s="127">
        <v>0</v>
      </c>
      <c r="S117" s="128">
        <v>0</v>
      </c>
      <c r="T117" s="128">
        <f t="shared" si="402"/>
        <v>0</v>
      </c>
      <c r="U117" s="127">
        <v>0</v>
      </c>
      <c r="V117" s="127">
        <v>0</v>
      </c>
      <c r="W117" s="128">
        <f t="shared" si="403"/>
        <v>0</v>
      </c>
      <c r="X117" s="127">
        <v>0</v>
      </c>
      <c r="Y117" s="127">
        <v>0</v>
      </c>
      <c r="Z117" s="128">
        <f t="shared" si="404"/>
        <v>0</v>
      </c>
      <c r="AA117" s="127">
        <v>0</v>
      </c>
      <c r="AB117" s="127">
        <v>0</v>
      </c>
      <c r="AC117" s="128">
        <f t="shared" si="405"/>
        <v>1</v>
      </c>
      <c r="AD117" s="127">
        <v>0</v>
      </c>
      <c r="AE117" s="127">
        <v>1</v>
      </c>
      <c r="AF117" s="128">
        <f t="shared" si="406"/>
        <v>0</v>
      </c>
      <c r="AG117" s="141">
        <v>0</v>
      </c>
      <c r="AH117" s="130">
        <v>0</v>
      </c>
      <c r="AI117" s="128">
        <f t="shared" si="407"/>
        <v>1</v>
      </c>
      <c r="AJ117" s="127">
        <v>0</v>
      </c>
      <c r="AK117" s="127">
        <v>1</v>
      </c>
      <c r="AL117" s="128">
        <f t="shared" si="408"/>
        <v>0</v>
      </c>
      <c r="AM117" s="128">
        <v>0</v>
      </c>
      <c r="AN117" s="128">
        <v>0</v>
      </c>
      <c r="AO117" s="128">
        <f t="shared" si="409"/>
        <v>0</v>
      </c>
      <c r="AP117" s="128">
        <v>0</v>
      </c>
      <c r="AQ117" s="128">
        <v>0</v>
      </c>
      <c r="AR117" s="128">
        <f t="shared" si="410"/>
        <v>0</v>
      </c>
      <c r="AS117" s="128">
        <v>0</v>
      </c>
      <c r="AT117" s="128">
        <v>0</v>
      </c>
      <c r="AU117" s="128">
        <f t="shared" si="411"/>
        <v>0</v>
      </c>
      <c r="AV117" s="128">
        <v>0</v>
      </c>
      <c r="AW117" s="128">
        <v>0</v>
      </c>
      <c r="AX117" s="128">
        <f t="shared" si="412"/>
        <v>0</v>
      </c>
      <c r="AY117" s="128">
        <v>0</v>
      </c>
      <c r="AZ117" s="128">
        <v>0</v>
      </c>
      <c r="BA117" s="128">
        <f t="shared" si="413"/>
        <v>0</v>
      </c>
      <c r="BB117" s="128">
        <v>0</v>
      </c>
      <c r="BC117" s="128">
        <v>0</v>
      </c>
      <c r="BD117" s="128">
        <f t="shared" si="414"/>
        <v>0</v>
      </c>
      <c r="BE117" s="128">
        <v>0</v>
      </c>
      <c r="BF117" s="128">
        <v>0</v>
      </c>
      <c r="BG117" s="128">
        <f t="shared" si="415"/>
        <v>0</v>
      </c>
      <c r="BH117" s="128">
        <v>0</v>
      </c>
      <c r="BI117" s="128">
        <v>0</v>
      </c>
      <c r="BJ117" s="128">
        <f t="shared" si="416"/>
        <v>0</v>
      </c>
      <c r="BK117" s="128">
        <v>0</v>
      </c>
      <c r="BL117" s="128">
        <v>0</v>
      </c>
      <c r="BM117" s="128">
        <f t="shared" si="417"/>
        <v>0</v>
      </c>
      <c r="BN117" s="128">
        <v>0</v>
      </c>
      <c r="BO117" s="128">
        <v>0</v>
      </c>
      <c r="BP117" s="128">
        <f t="shared" si="418"/>
        <v>0</v>
      </c>
      <c r="BQ117" s="128">
        <v>0</v>
      </c>
      <c r="BR117" s="128">
        <v>0</v>
      </c>
      <c r="BS117" s="128">
        <f t="shared" si="419"/>
        <v>1</v>
      </c>
      <c r="BT117" s="128">
        <v>0</v>
      </c>
      <c r="BU117" s="128">
        <v>1</v>
      </c>
      <c r="BV117" s="128">
        <f t="shared" si="420"/>
        <v>1</v>
      </c>
      <c r="BW117" s="128">
        <v>0</v>
      </c>
      <c r="BX117" s="128">
        <v>1</v>
      </c>
      <c r="BY117" s="128">
        <f t="shared" si="421"/>
        <v>0</v>
      </c>
      <c r="BZ117" s="128">
        <v>0</v>
      </c>
      <c r="CA117" s="128">
        <v>0</v>
      </c>
      <c r="CB117" s="128">
        <f t="shared" si="422"/>
        <v>0</v>
      </c>
      <c r="CC117" s="128">
        <v>0</v>
      </c>
      <c r="CD117" s="128">
        <v>0</v>
      </c>
      <c r="CE117" s="128">
        <f t="shared" si="423"/>
        <v>0</v>
      </c>
      <c r="CF117" s="128">
        <v>0</v>
      </c>
      <c r="CG117" s="128">
        <v>0</v>
      </c>
      <c r="CH117" s="128">
        <f t="shared" si="424"/>
        <v>0</v>
      </c>
      <c r="CI117" s="128">
        <v>0</v>
      </c>
      <c r="CJ117" s="128">
        <v>0</v>
      </c>
      <c r="CK117" s="128">
        <f t="shared" si="425"/>
        <v>0</v>
      </c>
      <c r="CL117" s="128">
        <v>0</v>
      </c>
      <c r="CM117" s="128">
        <v>0</v>
      </c>
      <c r="CN117" s="128">
        <f t="shared" si="426"/>
        <v>0</v>
      </c>
      <c r="CO117" s="128">
        <v>0</v>
      </c>
      <c r="CP117" s="128">
        <v>0</v>
      </c>
      <c r="CQ117" s="128">
        <f t="shared" si="427"/>
        <v>0</v>
      </c>
      <c r="CR117" s="128">
        <v>0</v>
      </c>
      <c r="CS117" s="128">
        <v>0</v>
      </c>
      <c r="CT117" s="128">
        <f t="shared" si="428"/>
        <v>0</v>
      </c>
      <c r="CU117" s="128">
        <v>0</v>
      </c>
      <c r="CV117" s="128">
        <v>0</v>
      </c>
      <c r="CW117" s="128">
        <f t="shared" si="429"/>
        <v>0</v>
      </c>
      <c r="CX117" s="128">
        <v>0</v>
      </c>
      <c r="CY117" s="128">
        <v>0</v>
      </c>
      <c r="CZ117" s="128">
        <f t="shared" si="430"/>
        <v>0</v>
      </c>
      <c r="DA117" s="128">
        <v>0</v>
      </c>
      <c r="DB117" s="135">
        <v>0</v>
      </c>
    </row>
    <row r="118" spans="1:106" s="134" customFormat="1" ht="15" customHeight="1" x14ac:dyDescent="0.15">
      <c r="A118" s="125" t="s">
        <v>216</v>
      </c>
      <c r="B118" s="126">
        <f t="shared" si="392"/>
        <v>4</v>
      </c>
      <c r="C118" s="126">
        <f t="shared" si="392"/>
        <v>2</v>
      </c>
      <c r="D118" s="126">
        <f t="shared" si="392"/>
        <v>2</v>
      </c>
      <c r="E118" s="127">
        <f t="shared" si="397"/>
        <v>1</v>
      </c>
      <c r="F118" s="127">
        <f t="shared" si="393"/>
        <v>1</v>
      </c>
      <c r="G118" s="127">
        <f t="shared" si="393"/>
        <v>0</v>
      </c>
      <c r="H118" s="127">
        <f t="shared" si="394"/>
        <v>3</v>
      </c>
      <c r="I118" s="127">
        <f t="shared" si="395"/>
        <v>1</v>
      </c>
      <c r="J118" s="127">
        <f t="shared" si="395"/>
        <v>2</v>
      </c>
      <c r="K118" s="127">
        <f t="shared" si="398"/>
        <v>0</v>
      </c>
      <c r="L118" s="127">
        <f t="shared" si="399"/>
        <v>0</v>
      </c>
      <c r="M118" s="127">
        <f t="shared" si="396"/>
        <v>0</v>
      </c>
      <c r="N118" s="128">
        <f t="shared" si="400"/>
        <v>0</v>
      </c>
      <c r="O118" s="127">
        <v>0</v>
      </c>
      <c r="P118" s="127">
        <v>0</v>
      </c>
      <c r="Q118" s="128">
        <f t="shared" si="401"/>
        <v>0</v>
      </c>
      <c r="R118" s="127">
        <v>0</v>
      </c>
      <c r="S118" s="128">
        <v>0</v>
      </c>
      <c r="T118" s="128">
        <f t="shared" si="402"/>
        <v>0</v>
      </c>
      <c r="U118" s="127">
        <v>0</v>
      </c>
      <c r="V118" s="127">
        <v>0</v>
      </c>
      <c r="W118" s="128">
        <f t="shared" si="403"/>
        <v>0</v>
      </c>
      <c r="X118" s="127">
        <v>0</v>
      </c>
      <c r="Y118" s="127">
        <v>0</v>
      </c>
      <c r="Z118" s="128">
        <f t="shared" si="404"/>
        <v>0</v>
      </c>
      <c r="AA118" s="127">
        <v>0</v>
      </c>
      <c r="AB118" s="127">
        <v>0</v>
      </c>
      <c r="AC118" s="128">
        <f t="shared" si="405"/>
        <v>0</v>
      </c>
      <c r="AD118" s="127">
        <v>0</v>
      </c>
      <c r="AE118" s="127">
        <v>0</v>
      </c>
      <c r="AF118" s="128">
        <f t="shared" si="406"/>
        <v>0</v>
      </c>
      <c r="AG118" s="141">
        <v>0</v>
      </c>
      <c r="AH118" s="130">
        <v>0</v>
      </c>
      <c r="AI118" s="128">
        <f t="shared" si="407"/>
        <v>1</v>
      </c>
      <c r="AJ118" s="127">
        <v>1</v>
      </c>
      <c r="AK118" s="127">
        <v>0</v>
      </c>
      <c r="AL118" s="128">
        <f t="shared" si="408"/>
        <v>0</v>
      </c>
      <c r="AM118" s="128">
        <v>0</v>
      </c>
      <c r="AN118" s="128">
        <v>0</v>
      </c>
      <c r="AO118" s="128">
        <f t="shared" si="409"/>
        <v>0</v>
      </c>
      <c r="AP118" s="128">
        <v>0</v>
      </c>
      <c r="AQ118" s="128">
        <v>0</v>
      </c>
      <c r="AR118" s="128">
        <f t="shared" si="410"/>
        <v>0</v>
      </c>
      <c r="AS118" s="128">
        <v>0</v>
      </c>
      <c r="AT118" s="128">
        <v>0</v>
      </c>
      <c r="AU118" s="128">
        <f t="shared" si="411"/>
        <v>0</v>
      </c>
      <c r="AV118" s="128">
        <v>0</v>
      </c>
      <c r="AW118" s="128">
        <v>0</v>
      </c>
      <c r="AX118" s="128">
        <f t="shared" si="412"/>
        <v>0</v>
      </c>
      <c r="AY118" s="128">
        <v>0</v>
      </c>
      <c r="AZ118" s="128">
        <v>0</v>
      </c>
      <c r="BA118" s="128">
        <f t="shared" si="413"/>
        <v>1</v>
      </c>
      <c r="BB118" s="128">
        <v>0</v>
      </c>
      <c r="BC118" s="128">
        <v>1</v>
      </c>
      <c r="BD118" s="128">
        <f t="shared" si="414"/>
        <v>1</v>
      </c>
      <c r="BE118" s="128">
        <v>1</v>
      </c>
      <c r="BF118" s="128">
        <v>0</v>
      </c>
      <c r="BG118" s="128">
        <f t="shared" si="415"/>
        <v>0</v>
      </c>
      <c r="BH118" s="128">
        <v>0</v>
      </c>
      <c r="BI118" s="128">
        <v>0</v>
      </c>
      <c r="BJ118" s="128">
        <f t="shared" si="416"/>
        <v>0</v>
      </c>
      <c r="BK118" s="128">
        <v>0</v>
      </c>
      <c r="BL118" s="128">
        <v>0</v>
      </c>
      <c r="BM118" s="128">
        <f t="shared" si="417"/>
        <v>1</v>
      </c>
      <c r="BN118" s="128">
        <v>0</v>
      </c>
      <c r="BO118" s="128">
        <v>1</v>
      </c>
      <c r="BP118" s="128">
        <f t="shared" si="418"/>
        <v>0</v>
      </c>
      <c r="BQ118" s="128">
        <v>0</v>
      </c>
      <c r="BR118" s="128">
        <v>0</v>
      </c>
      <c r="BS118" s="128">
        <f t="shared" si="419"/>
        <v>0</v>
      </c>
      <c r="BT118" s="128">
        <v>0</v>
      </c>
      <c r="BU118" s="128">
        <v>0</v>
      </c>
      <c r="BV118" s="128">
        <f t="shared" si="420"/>
        <v>0</v>
      </c>
      <c r="BW118" s="128">
        <v>0</v>
      </c>
      <c r="BX118" s="128">
        <v>0</v>
      </c>
      <c r="BY118" s="128">
        <f t="shared" si="421"/>
        <v>0</v>
      </c>
      <c r="BZ118" s="128">
        <v>0</v>
      </c>
      <c r="CA118" s="128">
        <v>0</v>
      </c>
      <c r="CB118" s="128">
        <f t="shared" si="422"/>
        <v>0</v>
      </c>
      <c r="CC118" s="128">
        <v>0</v>
      </c>
      <c r="CD118" s="128">
        <v>0</v>
      </c>
      <c r="CE118" s="128">
        <f t="shared" si="423"/>
        <v>0</v>
      </c>
      <c r="CF118" s="128">
        <v>0</v>
      </c>
      <c r="CG118" s="128">
        <v>0</v>
      </c>
      <c r="CH118" s="128">
        <f t="shared" si="424"/>
        <v>0</v>
      </c>
      <c r="CI118" s="128">
        <v>0</v>
      </c>
      <c r="CJ118" s="128">
        <v>0</v>
      </c>
      <c r="CK118" s="128">
        <f t="shared" si="425"/>
        <v>0</v>
      </c>
      <c r="CL118" s="128">
        <v>0</v>
      </c>
      <c r="CM118" s="128">
        <v>0</v>
      </c>
      <c r="CN118" s="128">
        <f t="shared" si="426"/>
        <v>0</v>
      </c>
      <c r="CO118" s="128">
        <v>0</v>
      </c>
      <c r="CP118" s="128">
        <v>0</v>
      </c>
      <c r="CQ118" s="128">
        <f t="shared" si="427"/>
        <v>0</v>
      </c>
      <c r="CR118" s="128">
        <v>0</v>
      </c>
      <c r="CS118" s="128">
        <v>0</v>
      </c>
      <c r="CT118" s="128">
        <f t="shared" si="428"/>
        <v>0</v>
      </c>
      <c r="CU118" s="128">
        <v>0</v>
      </c>
      <c r="CV118" s="128">
        <v>0</v>
      </c>
      <c r="CW118" s="128">
        <f t="shared" si="429"/>
        <v>0</v>
      </c>
      <c r="CX118" s="128">
        <v>0</v>
      </c>
      <c r="CY118" s="128">
        <v>0</v>
      </c>
      <c r="CZ118" s="128">
        <f t="shared" si="430"/>
        <v>0</v>
      </c>
      <c r="DA118" s="128">
        <v>0</v>
      </c>
      <c r="DB118" s="135">
        <v>0</v>
      </c>
    </row>
    <row r="119" spans="1:106" s="133" customFormat="1" ht="15" customHeight="1" x14ac:dyDescent="0.15">
      <c r="A119" s="125" t="s">
        <v>217</v>
      </c>
      <c r="B119" s="126">
        <f t="shared" si="392"/>
        <v>6</v>
      </c>
      <c r="C119" s="126">
        <f t="shared" si="392"/>
        <v>0</v>
      </c>
      <c r="D119" s="126">
        <f t="shared" si="392"/>
        <v>6</v>
      </c>
      <c r="E119" s="127">
        <f t="shared" si="397"/>
        <v>6</v>
      </c>
      <c r="F119" s="127">
        <f t="shared" si="393"/>
        <v>0</v>
      </c>
      <c r="G119" s="127">
        <f t="shared" si="393"/>
        <v>6</v>
      </c>
      <c r="H119" s="127">
        <f t="shared" si="394"/>
        <v>0</v>
      </c>
      <c r="I119" s="127">
        <f t="shared" si="395"/>
        <v>0</v>
      </c>
      <c r="J119" s="127">
        <f t="shared" si="395"/>
        <v>0</v>
      </c>
      <c r="K119" s="127">
        <f t="shared" si="398"/>
        <v>0</v>
      </c>
      <c r="L119" s="127">
        <f t="shared" si="399"/>
        <v>0</v>
      </c>
      <c r="M119" s="127">
        <f t="shared" si="396"/>
        <v>0</v>
      </c>
      <c r="N119" s="128">
        <f t="shared" si="400"/>
        <v>0</v>
      </c>
      <c r="O119" s="127">
        <v>0</v>
      </c>
      <c r="P119" s="127">
        <v>0</v>
      </c>
      <c r="Q119" s="128">
        <f t="shared" si="401"/>
        <v>0</v>
      </c>
      <c r="R119" s="127">
        <v>0</v>
      </c>
      <c r="S119" s="128">
        <v>0</v>
      </c>
      <c r="T119" s="128">
        <f t="shared" si="402"/>
        <v>1</v>
      </c>
      <c r="U119" s="127">
        <v>0</v>
      </c>
      <c r="V119" s="127">
        <v>1</v>
      </c>
      <c r="W119" s="128">
        <f t="shared" si="403"/>
        <v>0</v>
      </c>
      <c r="X119" s="127">
        <v>0</v>
      </c>
      <c r="Y119" s="127">
        <v>0</v>
      </c>
      <c r="Z119" s="128">
        <f t="shared" si="404"/>
        <v>1</v>
      </c>
      <c r="AA119" s="127">
        <v>0</v>
      </c>
      <c r="AB119" s="127">
        <v>1</v>
      </c>
      <c r="AC119" s="128">
        <f t="shared" si="405"/>
        <v>0</v>
      </c>
      <c r="AD119" s="127">
        <v>0</v>
      </c>
      <c r="AE119" s="127">
        <v>0</v>
      </c>
      <c r="AF119" s="128">
        <f t="shared" si="406"/>
        <v>2</v>
      </c>
      <c r="AG119" s="141">
        <v>0</v>
      </c>
      <c r="AH119" s="130">
        <v>2</v>
      </c>
      <c r="AI119" s="128">
        <f t="shared" si="407"/>
        <v>0</v>
      </c>
      <c r="AJ119" s="127">
        <v>0</v>
      </c>
      <c r="AK119" s="127">
        <v>0</v>
      </c>
      <c r="AL119" s="128">
        <f t="shared" si="408"/>
        <v>1</v>
      </c>
      <c r="AM119" s="128">
        <v>0</v>
      </c>
      <c r="AN119" s="128">
        <v>1</v>
      </c>
      <c r="AO119" s="128">
        <f t="shared" si="409"/>
        <v>1</v>
      </c>
      <c r="AP119" s="128">
        <v>0</v>
      </c>
      <c r="AQ119" s="128">
        <v>1</v>
      </c>
      <c r="AR119" s="128">
        <f t="shared" si="410"/>
        <v>0</v>
      </c>
      <c r="AS119" s="128">
        <v>0</v>
      </c>
      <c r="AT119" s="128">
        <v>0</v>
      </c>
      <c r="AU119" s="128">
        <f t="shared" si="411"/>
        <v>0</v>
      </c>
      <c r="AV119" s="128">
        <v>0</v>
      </c>
      <c r="AW119" s="128">
        <v>0</v>
      </c>
      <c r="AX119" s="128">
        <f t="shared" si="412"/>
        <v>0</v>
      </c>
      <c r="AY119" s="128">
        <v>0</v>
      </c>
      <c r="AZ119" s="128">
        <v>0</v>
      </c>
      <c r="BA119" s="128">
        <f t="shared" si="413"/>
        <v>0</v>
      </c>
      <c r="BB119" s="128">
        <v>0</v>
      </c>
      <c r="BC119" s="128">
        <v>0</v>
      </c>
      <c r="BD119" s="128">
        <f t="shared" si="414"/>
        <v>0</v>
      </c>
      <c r="BE119" s="128">
        <v>0</v>
      </c>
      <c r="BF119" s="128">
        <v>0</v>
      </c>
      <c r="BG119" s="128">
        <f t="shared" si="415"/>
        <v>0</v>
      </c>
      <c r="BH119" s="128">
        <v>0</v>
      </c>
      <c r="BI119" s="128">
        <v>0</v>
      </c>
      <c r="BJ119" s="128">
        <f t="shared" si="416"/>
        <v>0</v>
      </c>
      <c r="BK119" s="128">
        <v>0</v>
      </c>
      <c r="BL119" s="128">
        <v>0</v>
      </c>
      <c r="BM119" s="128">
        <f t="shared" si="417"/>
        <v>0</v>
      </c>
      <c r="BN119" s="128">
        <v>0</v>
      </c>
      <c r="BO119" s="128">
        <v>0</v>
      </c>
      <c r="BP119" s="128">
        <f t="shared" si="418"/>
        <v>0</v>
      </c>
      <c r="BQ119" s="128">
        <v>0</v>
      </c>
      <c r="BR119" s="128">
        <v>0</v>
      </c>
      <c r="BS119" s="128">
        <f t="shared" si="419"/>
        <v>0</v>
      </c>
      <c r="BT119" s="128">
        <v>0</v>
      </c>
      <c r="BU119" s="128">
        <v>0</v>
      </c>
      <c r="BV119" s="128">
        <f t="shared" si="420"/>
        <v>0</v>
      </c>
      <c r="BW119" s="128">
        <v>0</v>
      </c>
      <c r="BX119" s="128">
        <v>0</v>
      </c>
      <c r="BY119" s="128">
        <f t="shared" si="421"/>
        <v>0</v>
      </c>
      <c r="BZ119" s="128">
        <v>0</v>
      </c>
      <c r="CA119" s="128">
        <v>0</v>
      </c>
      <c r="CB119" s="128">
        <f t="shared" si="422"/>
        <v>0</v>
      </c>
      <c r="CC119" s="128">
        <v>0</v>
      </c>
      <c r="CD119" s="128">
        <v>0</v>
      </c>
      <c r="CE119" s="128">
        <f t="shared" si="423"/>
        <v>0</v>
      </c>
      <c r="CF119" s="128">
        <v>0</v>
      </c>
      <c r="CG119" s="128">
        <v>0</v>
      </c>
      <c r="CH119" s="128">
        <f t="shared" si="424"/>
        <v>0</v>
      </c>
      <c r="CI119" s="128">
        <v>0</v>
      </c>
      <c r="CJ119" s="128">
        <v>0</v>
      </c>
      <c r="CK119" s="128">
        <f t="shared" si="425"/>
        <v>0</v>
      </c>
      <c r="CL119" s="128">
        <v>0</v>
      </c>
      <c r="CM119" s="128">
        <v>0</v>
      </c>
      <c r="CN119" s="128">
        <f t="shared" si="426"/>
        <v>0</v>
      </c>
      <c r="CO119" s="128">
        <v>0</v>
      </c>
      <c r="CP119" s="128">
        <v>0</v>
      </c>
      <c r="CQ119" s="128">
        <f t="shared" si="427"/>
        <v>0</v>
      </c>
      <c r="CR119" s="128">
        <v>0</v>
      </c>
      <c r="CS119" s="128">
        <v>0</v>
      </c>
      <c r="CT119" s="128">
        <f t="shared" si="428"/>
        <v>0</v>
      </c>
      <c r="CU119" s="128">
        <v>0</v>
      </c>
      <c r="CV119" s="128">
        <v>0</v>
      </c>
      <c r="CW119" s="128">
        <f t="shared" si="429"/>
        <v>0</v>
      </c>
      <c r="CX119" s="128">
        <v>0</v>
      </c>
      <c r="CY119" s="128">
        <v>0</v>
      </c>
      <c r="CZ119" s="128">
        <f t="shared" si="430"/>
        <v>0</v>
      </c>
      <c r="DA119" s="128">
        <v>0</v>
      </c>
      <c r="DB119" s="135">
        <v>0</v>
      </c>
    </row>
    <row r="120" spans="1:106" s="134" customFormat="1" ht="15" customHeight="1" x14ac:dyDescent="0.15">
      <c r="A120" s="125" t="s">
        <v>218</v>
      </c>
      <c r="B120" s="126">
        <f t="shared" si="392"/>
        <v>12</v>
      </c>
      <c r="C120" s="126">
        <f t="shared" si="392"/>
        <v>2</v>
      </c>
      <c r="D120" s="126">
        <f t="shared" si="392"/>
        <v>10</v>
      </c>
      <c r="E120" s="127">
        <f t="shared" si="397"/>
        <v>6</v>
      </c>
      <c r="F120" s="127">
        <f t="shared" si="393"/>
        <v>0</v>
      </c>
      <c r="G120" s="127">
        <f t="shared" si="393"/>
        <v>6</v>
      </c>
      <c r="H120" s="127">
        <f t="shared" si="394"/>
        <v>3</v>
      </c>
      <c r="I120" s="127">
        <f t="shared" si="395"/>
        <v>0</v>
      </c>
      <c r="J120" s="127">
        <f t="shared" si="395"/>
        <v>3</v>
      </c>
      <c r="K120" s="127">
        <f t="shared" si="398"/>
        <v>3</v>
      </c>
      <c r="L120" s="127">
        <f t="shared" si="399"/>
        <v>2</v>
      </c>
      <c r="M120" s="127">
        <f t="shared" si="396"/>
        <v>1</v>
      </c>
      <c r="N120" s="128">
        <f t="shared" si="400"/>
        <v>0</v>
      </c>
      <c r="O120" s="127">
        <v>0</v>
      </c>
      <c r="P120" s="127">
        <v>0</v>
      </c>
      <c r="Q120" s="128">
        <f t="shared" si="401"/>
        <v>0</v>
      </c>
      <c r="R120" s="127">
        <v>0</v>
      </c>
      <c r="S120" s="128">
        <v>0</v>
      </c>
      <c r="T120" s="128">
        <f t="shared" si="402"/>
        <v>1</v>
      </c>
      <c r="U120" s="127">
        <v>0</v>
      </c>
      <c r="V120" s="127">
        <v>1</v>
      </c>
      <c r="W120" s="128">
        <f t="shared" si="403"/>
        <v>1</v>
      </c>
      <c r="X120" s="127">
        <v>0</v>
      </c>
      <c r="Y120" s="127">
        <v>1</v>
      </c>
      <c r="Z120" s="128">
        <f t="shared" si="404"/>
        <v>1</v>
      </c>
      <c r="AA120" s="127">
        <v>0</v>
      </c>
      <c r="AB120" s="127">
        <v>1</v>
      </c>
      <c r="AC120" s="128">
        <f t="shared" si="405"/>
        <v>1</v>
      </c>
      <c r="AD120" s="127">
        <v>0</v>
      </c>
      <c r="AE120" s="127">
        <v>1</v>
      </c>
      <c r="AF120" s="128">
        <f t="shared" si="406"/>
        <v>0</v>
      </c>
      <c r="AG120" s="141">
        <v>0</v>
      </c>
      <c r="AH120" s="130">
        <v>0</v>
      </c>
      <c r="AI120" s="128">
        <f t="shared" si="407"/>
        <v>1</v>
      </c>
      <c r="AJ120" s="127">
        <v>0</v>
      </c>
      <c r="AK120" s="127">
        <v>1</v>
      </c>
      <c r="AL120" s="128">
        <f t="shared" si="408"/>
        <v>1</v>
      </c>
      <c r="AM120" s="128">
        <v>0</v>
      </c>
      <c r="AN120" s="128">
        <v>1</v>
      </c>
      <c r="AO120" s="128">
        <f t="shared" si="409"/>
        <v>0</v>
      </c>
      <c r="AP120" s="128">
        <v>0</v>
      </c>
      <c r="AQ120" s="128">
        <v>0</v>
      </c>
      <c r="AR120" s="128">
        <f t="shared" si="410"/>
        <v>0</v>
      </c>
      <c r="AS120" s="128">
        <v>0</v>
      </c>
      <c r="AT120" s="128">
        <v>0</v>
      </c>
      <c r="AU120" s="128">
        <f t="shared" si="411"/>
        <v>0</v>
      </c>
      <c r="AV120" s="128">
        <v>0</v>
      </c>
      <c r="AW120" s="128">
        <v>0</v>
      </c>
      <c r="AX120" s="128">
        <f t="shared" si="412"/>
        <v>0</v>
      </c>
      <c r="AY120" s="128">
        <v>0</v>
      </c>
      <c r="AZ120" s="128">
        <v>0</v>
      </c>
      <c r="BA120" s="128">
        <f t="shared" si="413"/>
        <v>1</v>
      </c>
      <c r="BB120" s="128">
        <v>0</v>
      </c>
      <c r="BC120" s="128">
        <v>1</v>
      </c>
      <c r="BD120" s="128">
        <f t="shared" si="414"/>
        <v>1</v>
      </c>
      <c r="BE120" s="128">
        <v>0</v>
      </c>
      <c r="BF120" s="128">
        <v>1</v>
      </c>
      <c r="BG120" s="128">
        <f t="shared" si="415"/>
        <v>0</v>
      </c>
      <c r="BH120" s="128">
        <v>0</v>
      </c>
      <c r="BI120" s="128">
        <v>0</v>
      </c>
      <c r="BJ120" s="128">
        <f t="shared" si="416"/>
        <v>0</v>
      </c>
      <c r="BK120" s="128">
        <v>0</v>
      </c>
      <c r="BL120" s="128">
        <v>0</v>
      </c>
      <c r="BM120" s="128">
        <f t="shared" si="417"/>
        <v>1</v>
      </c>
      <c r="BN120" s="128">
        <v>0</v>
      </c>
      <c r="BO120" s="128">
        <v>1</v>
      </c>
      <c r="BP120" s="128">
        <f t="shared" si="418"/>
        <v>0</v>
      </c>
      <c r="BQ120" s="128">
        <v>0</v>
      </c>
      <c r="BR120" s="128">
        <v>0</v>
      </c>
      <c r="BS120" s="128">
        <f t="shared" si="419"/>
        <v>0</v>
      </c>
      <c r="BT120" s="128">
        <v>0</v>
      </c>
      <c r="BU120" s="128">
        <v>0</v>
      </c>
      <c r="BV120" s="128">
        <f t="shared" si="420"/>
        <v>0</v>
      </c>
      <c r="BW120" s="128">
        <v>0</v>
      </c>
      <c r="BX120" s="128">
        <v>0</v>
      </c>
      <c r="BY120" s="128">
        <f t="shared" si="421"/>
        <v>0</v>
      </c>
      <c r="BZ120" s="128">
        <v>0</v>
      </c>
      <c r="CA120" s="128">
        <v>0</v>
      </c>
      <c r="CB120" s="128">
        <f t="shared" si="422"/>
        <v>0</v>
      </c>
      <c r="CC120" s="128">
        <v>0</v>
      </c>
      <c r="CD120" s="128">
        <v>0</v>
      </c>
      <c r="CE120" s="128">
        <f t="shared" si="423"/>
        <v>1</v>
      </c>
      <c r="CF120" s="128">
        <v>1</v>
      </c>
      <c r="CG120" s="128">
        <v>0</v>
      </c>
      <c r="CH120" s="128">
        <f t="shared" si="424"/>
        <v>0</v>
      </c>
      <c r="CI120" s="128">
        <v>0</v>
      </c>
      <c r="CJ120" s="128">
        <v>0</v>
      </c>
      <c r="CK120" s="128">
        <f t="shared" si="425"/>
        <v>1</v>
      </c>
      <c r="CL120" s="128">
        <v>0</v>
      </c>
      <c r="CM120" s="128">
        <v>1</v>
      </c>
      <c r="CN120" s="128">
        <f t="shared" si="426"/>
        <v>0</v>
      </c>
      <c r="CO120" s="128">
        <v>0</v>
      </c>
      <c r="CP120" s="128">
        <v>0</v>
      </c>
      <c r="CQ120" s="128">
        <f t="shared" si="427"/>
        <v>0</v>
      </c>
      <c r="CR120" s="128">
        <v>0</v>
      </c>
      <c r="CS120" s="128">
        <v>0</v>
      </c>
      <c r="CT120" s="128">
        <f t="shared" si="428"/>
        <v>0</v>
      </c>
      <c r="CU120" s="128">
        <v>0</v>
      </c>
      <c r="CV120" s="128">
        <v>0</v>
      </c>
      <c r="CW120" s="128">
        <f t="shared" si="429"/>
        <v>0</v>
      </c>
      <c r="CX120" s="128">
        <v>0</v>
      </c>
      <c r="CY120" s="128">
        <v>0</v>
      </c>
      <c r="CZ120" s="128">
        <f t="shared" si="430"/>
        <v>1</v>
      </c>
      <c r="DA120" s="128">
        <v>1</v>
      </c>
      <c r="DB120" s="135">
        <v>0</v>
      </c>
    </row>
    <row r="121" spans="1:106" s="134" customFormat="1" ht="15" customHeight="1" x14ac:dyDescent="0.15">
      <c r="A121" s="125" t="s">
        <v>219</v>
      </c>
      <c r="B121" s="126">
        <f t="shared" si="392"/>
        <v>1</v>
      </c>
      <c r="C121" s="126">
        <f t="shared" si="392"/>
        <v>0</v>
      </c>
      <c r="D121" s="126">
        <f t="shared" si="392"/>
        <v>1</v>
      </c>
      <c r="E121" s="127">
        <f t="shared" si="397"/>
        <v>1</v>
      </c>
      <c r="F121" s="127">
        <f t="shared" si="393"/>
        <v>0</v>
      </c>
      <c r="G121" s="127">
        <f t="shared" si="393"/>
        <v>1</v>
      </c>
      <c r="H121" s="127">
        <f t="shared" si="394"/>
        <v>0</v>
      </c>
      <c r="I121" s="127">
        <f t="shared" si="395"/>
        <v>0</v>
      </c>
      <c r="J121" s="127">
        <f t="shared" si="395"/>
        <v>0</v>
      </c>
      <c r="K121" s="127">
        <f t="shared" si="398"/>
        <v>0</v>
      </c>
      <c r="L121" s="127">
        <f t="shared" si="399"/>
        <v>0</v>
      </c>
      <c r="M121" s="127">
        <f t="shared" si="396"/>
        <v>0</v>
      </c>
      <c r="N121" s="128">
        <f t="shared" si="400"/>
        <v>0</v>
      </c>
      <c r="O121" s="127">
        <v>0</v>
      </c>
      <c r="P121" s="127">
        <v>0</v>
      </c>
      <c r="Q121" s="128">
        <f t="shared" si="401"/>
        <v>1</v>
      </c>
      <c r="R121" s="127">
        <v>0</v>
      </c>
      <c r="S121" s="128">
        <v>1</v>
      </c>
      <c r="T121" s="128">
        <f t="shared" si="402"/>
        <v>0</v>
      </c>
      <c r="U121" s="127">
        <v>0</v>
      </c>
      <c r="V121" s="127">
        <v>0</v>
      </c>
      <c r="W121" s="128">
        <f t="shared" si="403"/>
        <v>0</v>
      </c>
      <c r="X121" s="127">
        <v>0</v>
      </c>
      <c r="Y121" s="127">
        <v>0</v>
      </c>
      <c r="Z121" s="128">
        <f t="shared" si="404"/>
        <v>0</v>
      </c>
      <c r="AA121" s="127">
        <v>0</v>
      </c>
      <c r="AB121" s="127">
        <v>0</v>
      </c>
      <c r="AC121" s="128">
        <f t="shared" si="405"/>
        <v>0</v>
      </c>
      <c r="AD121" s="127">
        <v>0</v>
      </c>
      <c r="AE121" s="127">
        <v>0</v>
      </c>
      <c r="AF121" s="128">
        <f t="shared" si="406"/>
        <v>0</v>
      </c>
      <c r="AG121" s="141">
        <v>0</v>
      </c>
      <c r="AH121" s="130">
        <v>0</v>
      </c>
      <c r="AI121" s="128">
        <f t="shared" si="407"/>
        <v>0</v>
      </c>
      <c r="AJ121" s="127">
        <v>0</v>
      </c>
      <c r="AK121" s="127">
        <v>0</v>
      </c>
      <c r="AL121" s="128">
        <f t="shared" si="408"/>
        <v>0</v>
      </c>
      <c r="AM121" s="128">
        <v>0</v>
      </c>
      <c r="AN121" s="128">
        <v>0</v>
      </c>
      <c r="AO121" s="128">
        <f t="shared" si="409"/>
        <v>0</v>
      </c>
      <c r="AP121" s="128">
        <v>0</v>
      </c>
      <c r="AQ121" s="128">
        <v>0</v>
      </c>
      <c r="AR121" s="128">
        <f t="shared" si="410"/>
        <v>0</v>
      </c>
      <c r="AS121" s="128">
        <v>0</v>
      </c>
      <c r="AT121" s="128">
        <v>0</v>
      </c>
      <c r="AU121" s="128">
        <f t="shared" si="411"/>
        <v>0</v>
      </c>
      <c r="AV121" s="128">
        <v>0</v>
      </c>
      <c r="AW121" s="128">
        <v>0</v>
      </c>
      <c r="AX121" s="128">
        <f t="shared" si="412"/>
        <v>0</v>
      </c>
      <c r="AY121" s="128">
        <v>0</v>
      </c>
      <c r="AZ121" s="128">
        <v>0</v>
      </c>
      <c r="BA121" s="128">
        <f t="shared" si="413"/>
        <v>0</v>
      </c>
      <c r="BB121" s="128">
        <v>0</v>
      </c>
      <c r="BC121" s="128">
        <v>0</v>
      </c>
      <c r="BD121" s="128">
        <f t="shared" si="414"/>
        <v>0</v>
      </c>
      <c r="BE121" s="128">
        <v>0</v>
      </c>
      <c r="BF121" s="128">
        <v>0</v>
      </c>
      <c r="BG121" s="128">
        <f t="shared" si="415"/>
        <v>0</v>
      </c>
      <c r="BH121" s="128">
        <v>0</v>
      </c>
      <c r="BI121" s="128">
        <v>0</v>
      </c>
      <c r="BJ121" s="128">
        <f t="shared" si="416"/>
        <v>0</v>
      </c>
      <c r="BK121" s="128">
        <v>0</v>
      </c>
      <c r="BL121" s="128">
        <v>0</v>
      </c>
      <c r="BM121" s="128">
        <f t="shared" si="417"/>
        <v>0</v>
      </c>
      <c r="BN121" s="128">
        <v>0</v>
      </c>
      <c r="BO121" s="128">
        <v>0</v>
      </c>
      <c r="BP121" s="128">
        <f t="shared" si="418"/>
        <v>0</v>
      </c>
      <c r="BQ121" s="128">
        <v>0</v>
      </c>
      <c r="BR121" s="128">
        <v>0</v>
      </c>
      <c r="BS121" s="128">
        <f t="shared" si="419"/>
        <v>0</v>
      </c>
      <c r="BT121" s="128">
        <v>0</v>
      </c>
      <c r="BU121" s="128">
        <v>0</v>
      </c>
      <c r="BV121" s="128">
        <f t="shared" si="420"/>
        <v>0</v>
      </c>
      <c r="BW121" s="128">
        <v>0</v>
      </c>
      <c r="BX121" s="128">
        <v>0</v>
      </c>
      <c r="BY121" s="128">
        <f t="shared" si="421"/>
        <v>0</v>
      </c>
      <c r="BZ121" s="128">
        <v>0</v>
      </c>
      <c r="CA121" s="128">
        <v>0</v>
      </c>
      <c r="CB121" s="128">
        <f t="shared" si="422"/>
        <v>0</v>
      </c>
      <c r="CC121" s="128">
        <v>0</v>
      </c>
      <c r="CD121" s="128">
        <v>0</v>
      </c>
      <c r="CE121" s="128">
        <f t="shared" si="423"/>
        <v>0</v>
      </c>
      <c r="CF121" s="128">
        <v>0</v>
      </c>
      <c r="CG121" s="128">
        <v>0</v>
      </c>
      <c r="CH121" s="128">
        <f t="shared" si="424"/>
        <v>0</v>
      </c>
      <c r="CI121" s="128">
        <v>0</v>
      </c>
      <c r="CJ121" s="128">
        <v>0</v>
      </c>
      <c r="CK121" s="128">
        <f t="shared" si="425"/>
        <v>0</v>
      </c>
      <c r="CL121" s="128">
        <v>0</v>
      </c>
      <c r="CM121" s="128">
        <v>0</v>
      </c>
      <c r="CN121" s="128">
        <f t="shared" si="426"/>
        <v>0</v>
      </c>
      <c r="CO121" s="128">
        <v>0</v>
      </c>
      <c r="CP121" s="128">
        <v>0</v>
      </c>
      <c r="CQ121" s="128">
        <f t="shared" si="427"/>
        <v>0</v>
      </c>
      <c r="CR121" s="128">
        <v>0</v>
      </c>
      <c r="CS121" s="128">
        <v>0</v>
      </c>
      <c r="CT121" s="128">
        <f t="shared" si="428"/>
        <v>0</v>
      </c>
      <c r="CU121" s="128">
        <v>0</v>
      </c>
      <c r="CV121" s="128">
        <v>0</v>
      </c>
      <c r="CW121" s="128">
        <f t="shared" si="429"/>
        <v>0</v>
      </c>
      <c r="CX121" s="128">
        <v>0</v>
      </c>
      <c r="CY121" s="128">
        <v>0</v>
      </c>
      <c r="CZ121" s="128">
        <f t="shared" si="430"/>
        <v>0</v>
      </c>
      <c r="DA121" s="128">
        <v>0</v>
      </c>
      <c r="DB121" s="135">
        <v>0</v>
      </c>
    </row>
    <row r="122" spans="1:106" s="134" customFormat="1" ht="15" customHeight="1" thickBot="1" x14ac:dyDescent="0.2">
      <c r="A122" s="142" t="s">
        <v>226</v>
      </c>
      <c r="B122" s="143">
        <f t="shared" si="392"/>
        <v>29</v>
      </c>
      <c r="C122" s="143">
        <f t="shared" si="392"/>
        <v>7</v>
      </c>
      <c r="D122" s="143">
        <f t="shared" si="392"/>
        <v>22</v>
      </c>
      <c r="E122" s="144">
        <f>F122+G122</f>
        <v>20</v>
      </c>
      <c r="F122" s="144">
        <f>O122+R122+X122+U122+AA122+AD122+AG122+AJ122+AM122+AP122+AS122</f>
        <v>6</v>
      </c>
      <c r="G122" s="144">
        <f>P122+S122+Y122+V122+AB122+AE122+AH122+AK122+AN122+AQ122+AT122</f>
        <v>14</v>
      </c>
      <c r="H122" s="144">
        <f>I122+J122</f>
        <v>5</v>
      </c>
      <c r="I122" s="144">
        <f>AV122+AY122+BB122+BE122+BH122+BK122+BN122+BQ122+BT122+BW122+BZ122</f>
        <v>1</v>
      </c>
      <c r="J122" s="144">
        <f>AW122+AZ122+BC122+BF122+BI122+BL122+BO122+BR122+BU122+BX122+CA122</f>
        <v>4</v>
      </c>
      <c r="K122" s="144">
        <f>L122+M122</f>
        <v>4</v>
      </c>
      <c r="L122" s="144">
        <f>CC122+CF122+CI122+CL122+CO122+CR122+CU122+CX122+DA122</f>
        <v>0</v>
      </c>
      <c r="M122" s="144">
        <f>CD122+CG122+CJ122+CM122+CP122+CS122+CV122+CY122+DB122</f>
        <v>4</v>
      </c>
      <c r="N122" s="144">
        <v>0</v>
      </c>
      <c r="O122" s="144">
        <v>0</v>
      </c>
      <c r="P122" s="144">
        <v>0</v>
      </c>
      <c r="Q122" s="144">
        <f>SUM(R122:S122)</f>
        <v>3</v>
      </c>
      <c r="R122" s="144">
        <v>1</v>
      </c>
      <c r="S122" s="144">
        <v>2</v>
      </c>
      <c r="T122" s="144">
        <f>SUM(U122:V122)</f>
        <v>1</v>
      </c>
      <c r="U122" s="144">
        <v>0</v>
      </c>
      <c r="V122" s="144">
        <v>1</v>
      </c>
      <c r="W122" s="144">
        <f>SUM(X122:Y122)</f>
        <v>3</v>
      </c>
      <c r="X122" s="144">
        <v>0</v>
      </c>
      <c r="Y122" s="144">
        <v>3</v>
      </c>
      <c r="Z122" s="144">
        <f>SUM(AA122:AB122)</f>
        <v>1</v>
      </c>
      <c r="AA122" s="145">
        <v>0</v>
      </c>
      <c r="AB122" s="145">
        <v>1</v>
      </c>
      <c r="AC122" s="145">
        <f>SUM(AD122:AE122)</f>
        <v>2</v>
      </c>
      <c r="AD122" s="145">
        <v>1</v>
      </c>
      <c r="AE122" s="145">
        <v>1</v>
      </c>
      <c r="AF122" s="145">
        <f>SUM(AG122:AH122)</f>
        <v>1</v>
      </c>
      <c r="AG122" s="145">
        <v>1</v>
      </c>
      <c r="AH122" s="145">
        <v>0</v>
      </c>
      <c r="AI122" s="146">
        <f>SUM(AJ122:AK122)</f>
        <v>4</v>
      </c>
      <c r="AJ122" s="146">
        <v>2</v>
      </c>
      <c r="AK122" s="146">
        <v>2</v>
      </c>
      <c r="AL122" s="144">
        <f>SUM(AM122:AN122)</f>
        <v>2</v>
      </c>
      <c r="AM122" s="144">
        <v>1</v>
      </c>
      <c r="AN122" s="144">
        <v>1</v>
      </c>
      <c r="AO122" s="144">
        <v>0</v>
      </c>
      <c r="AP122" s="145">
        <v>0</v>
      </c>
      <c r="AQ122" s="145">
        <v>0</v>
      </c>
      <c r="AR122" s="144">
        <f>SUM(AS122:AT122)</f>
        <v>3</v>
      </c>
      <c r="AS122" s="145">
        <v>0</v>
      </c>
      <c r="AT122" s="145">
        <v>3</v>
      </c>
      <c r="AU122" s="144">
        <f>SUM(AV122:AW122)</f>
        <v>2</v>
      </c>
      <c r="AV122" s="145">
        <v>1</v>
      </c>
      <c r="AW122" s="145">
        <v>1</v>
      </c>
      <c r="AX122" s="144">
        <f>SUM(AY122:AZ122)</f>
        <v>0</v>
      </c>
      <c r="AY122" s="145">
        <v>0</v>
      </c>
      <c r="AZ122" s="145">
        <v>0</v>
      </c>
      <c r="BA122" s="144">
        <f>SUM(BB122:BC122)</f>
        <v>1</v>
      </c>
      <c r="BB122" s="145">
        <v>0</v>
      </c>
      <c r="BC122" s="145">
        <v>1</v>
      </c>
      <c r="BD122" s="144">
        <f>SUM(BE122:BF122)</f>
        <v>0</v>
      </c>
      <c r="BE122" s="145">
        <v>0</v>
      </c>
      <c r="BF122" s="145">
        <v>0</v>
      </c>
      <c r="BG122" s="144">
        <f>SUM(BH122:BI122)</f>
        <v>1</v>
      </c>
      <c r="BH122" s="145">
        <v>0</v>
      </c>
      <c r="BI122" s="145">
        <v>1</v>
      </c>
      <c r="BJ122" s="144">
        <f>SUM(BK122:BL122)</f>
        <v>0</v>
      </c>
      <c r="BK122" s="145">
        <v>0</v>
      </c>
      <c r="BL122" s="145">
        <v>0</v>
      </c>
      <c r="BM122" s="144">
        <f>SUM(BN122:BO122)</f>
        <v>0</v>
      </c>
      <c r="BN122" s="145">
        <v>0</v>
      </c>
      <c r="BO122" s="145">
        <v>0</v>
      </c>
      <c r="BP122" s="144">
        <f>SUM(BQ122:BR122)</f>
        <v>0</v>
      </c>
      <c r="BQ122" s="145">
        <v>0</v>
      </c>
      <c r="BR122" s="145">
        <v>0</v>
      </c>
      <c r="BS122" s="144">
        <f>SUM(BT122:BU122)</f>
        <v>1</v>
      </c>
      <c r="BT122" s="145">
        <v>0</v>
      </c>
      <c r="BU122" s="145">
        <v>1</v>
      </c>
      <c r="BV122" s="144">
        <f>SUM(BW122:BX122)</f>
        <v>0</v>
      </c>
      <c r="BW122" s="145">
        <v>0</v>
      </c>
      <c r="BX122" s="145">
        <v>0</v>
      </c>
      <c r="BY122" s="144">
        <f>SUM(BZ122:CA122)</f>
        <v>0</v>
      </c>
      <c r="BZ122" s="145">
        <v>0</v>
      </c>
      <c r="CA122" s="145">
        <v>0</v>
      </c>
      <c r="CB122" s="147">
        <f>SUM(CC122:CD122)</f>
        <v>0</v>
      </c>
      <c r="CC122" s="147">
        <v>0</v>
      </c>
      <c r="CD122" s="147">
        <v>0</v>
      </c>
      <c r="CE122" s="147">
        <f>SUM(CF122:CG122)</f>
        <v>0</v>
      </c>
      <c r="CF122" s="147">
        <v>0</v>
      </c>
      <c r="CG122" s="147">
        <v>0</v>
      </c>
      <c r="CH122" s="147">
        <f>SUM(CI122:CJ122)</f>
        <v>0</v>
      </c>
      <c r="CI122" s="147">
        <v>0</v>
      </c>
      <c r="CJ122" s="147">
        <v>0</v>
      </c>
      <c r="CK122" s="147">
        <f>SUM(CL122:CM122)</f>
        <v>0</v>
      </c>
      <c r="CL122" s="147">
        <v>0</v>
      </c>
      <c r="CM122" s="147">
        <v>0</v>
      </c>
      <c r="CN122" s="147">
        <f>SUM(CO122:CP122)</f>
        <v>0</v>
      </c>
      <c r="CO122" s="147">
        <v>0</v>
      </c>
      <c r="CP122" s="147">
        <v>0</v>
      </c>
      <c r="CQ122" s="147">
        <f>SUM(CR122:CS122)</f>
        <v>1</v>
      </c>
      <c r="CR122" s="147">
        <v>0</v>
      </c>
      <c r="CS122" s="147">
        <v>1</v>
      </c>
      <c r="CT122" s="147">
        <f>SUM(CU122:CV122)</f>
        <v>2</v>
      </c>
      <c r="CU122" s="147">
        <v>0</v>
      </c>
      <c r="CV122" s="147">
        <v>2</v>
      </c>
      <c r="CW122" s="147">
        <f>SUM(CX122:CY122)</f>
        <v>1</v>
      </c>
      <c r="CX122" s="147">
        <v>0</v>
      </c>
      <c r="CY122" s="147">
        <v>1</v>
      </c>
      <c r="CZ122" s="147">
        <f>SUM(DA122:DB122)</f>
        <v>0</v>
      </c>
      <c r="DA122" s="147">
        <v>0</v>
      </c>
      <c r="DB122" s="148">
        <v>0</v>
      </c>
    </row>
    <row r="123" spans="1:106" x14ac:dyDescent="0.15">
      <c r="AH123" s="150"/>
    </row>
  </sheetData>
  <mergeCells count="37">
    <mergeCell ref="K3:M3"/>
    <mergeCell ref="B2:C2"/>
    <mergeCell ref="A3:A4"/>
    <mergeCell ref="B3:D3"/>
    <mergeCell ref="E3:G3"/>
    <mergeCell ref="H3:J3"/>
    <mergeCell ref="AU3:AW3"/>
    <mergeCell ref="N3:P3"/>
    <mergeCell ref="Q3:S3"/>
    <mergeCell ref="T3:V3"/>
    <mergeCell ref="W3:Y3"/>
    <mergeCell ref="Z3:AB3"/>
    <mergeCell ref="AC3:AE3"/>
    <mergeCell ref="AF3:AH3"/>
    <mergeCell ref="AI3:AK3"/>
    <mergeCell ref="AL3:AN3"/>
    <mergeCell ref="AO3:AQ3"/>
    <mergeCell ref="AR3:AT3"/>
    <mergeCell ref="CE3:CG3"/>
    <mergeCell ref="AX3:AZ3"/>
    <mergeCell ref="BA3:BC3"/>
    <mergeCell ref="BD3:BF3"/>
    <mergeCell ref="BG3:BI3"/>
    <mergeCell ref="BJ3:BL3"/>
    <mergeCell ref="BM3:BO3"/>
    <mergeCell ref="BP3:BR3"/>
    <mergeCell ref="BS3:BU3"/>
    <mergeCell ref="BV3:BX3"/>
    <mergeCell ref="BY3:CA3"/>
    <mergeCell ref="CB3:CD3"/>
    <mergeCell ref="CZ3:DB3"/>
    <mergeCell ref="CH3:CJ3"/>
    <mergeCell ref="CK3:CM3"/>
    <mergeCell ref="CN3:CP3"/>
    <mergeCell ref="CQ3:CS3"/>
    <mergeCell ref="CT3:CV3"/>
    <mergeCell ref="CW3:CY3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7"/>
  <sheetViews>
    <sheetView tabSelected="1" view="pageBreakPreview" zoomScaleNormal="100" zoomScaleSheetLayoutView="100" workbookViewId="0">
      <pane xSplit="1" ySplit="6" topLeftCell="B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.28515625" defaultRowHeight="15.95" customHeight="1" x14ac:dyDescent="0.25"/>
  <cols>
    <col min="1" max="1" width="8.5703125" style="7" customWidth="1"/>
    <col min="2" max="5" width="9.28515625" style="8" bestFit="1" customWidth="1"/>
    <col min="6" max="12" width="8.7109375" style="8" customWidth="1"/>
    <col min="13" max="13" width="9.42578125" style="4" customWidth="1"/>
    <col min="14" max="16384" width="9.28515625" style="8"/>
  </cols>
  <sheetData>
    <row r="1" spans="1:13" s="5" customFormat="1" ht="30" customHeight="1" x14ac:dyDescent="0.15">
      <c r="A1" s="6" t="s">
        <v>350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pans="1:13" s="12" customFormat="1" ht="15.95" customHeight="1" x14ac:dyDescent="0.15">
      <c r="A2" s="11" t="s">
        <v>356</v>
      </c>
      <c r="B2" s="9"/>
      <c r="C2" s="9"/>
      <c r="D2" s="10"/>
      <c r="E2" s="10"/>
      <c r="F2" s="10"/>
      <c r="G2" s="10"/>
      <c r="H2" s="10"/>
      <c r="I2" s="10"/>
      <c r="J2" s="10"/>
      <c r="K2" s="10"/>
      <c r="L2" s="13" t="s">
        <v>6</v>
      </c>
      <c r="M2" s="10"/>
    </row>
    <row r="3" spans="1:13" s="2" customFormat="1" ht="15.95" customHeight="1" x14ac:dyDescent="0.15">
      <c r="A3" s="280" t="s">
        <v>15</v>
      </c>
      <c r="B3" s="282" t="s">
        <v>3</v>
      </c>
      <c r="C3" s="282" t="s">
        <v>7</v>
      </c>
      <c r="D3" s="282"/>
      <c r="E3" s="282"/>
      <c r="F3" s="155"/>
      <c r="G3" s="156"/>
      <c r="H3" s="156"/>
      <c r="I3" s="155" t="s">
        <v>8</v>
      </c>
      <c r="J3" s="156"/>
      <c r="K3" s="156"/>
      <c r="L3" s="156"/>
      <c r="M3" s="1"/>
    </row>
    <row r="4" spans="1:13" s="2" customFormat="1" ht="15.95" customHeight="1" x14ac:dyDescent="0.15">
      <c r="A4" s="281"/>
      <c r="B4" s="282"/>
      <c r="C4" s="157" t="s">
        <v>4</v>
      </c>
      <c r="D4" s="157" t="s">
        <v>1</v>
      </c>
      <c r="E4" s="157" t="s">
        <v>2</v>
      </c>
      <c r="F4" s="158" t="s">
        <v>4</v>
      </c>
      <c r="G4" s="158" t="s">
        <v>5</v>
      </c>
      <c r="H4" s="158" t="s">
        <v>10</v>
      </c>
      <c r="I4" s="158" t="s">
        <v>11</v>
      </c>
      <c r="J4" s="158" t="s">
        <v>12</v>
      </c>
      <c r="K4" s="158" t="s">
        <v>13</v>
      </c>
      <c r="L4" s="155" t="s">
        <v>14</v>
      </c>
      <c r="M4" s="1"/>
    </row>
    <row r="5" spans="1:13" s="2" customFormat="1" ht="15.95" customHeight="1" x14ac:dyDescent="0.15">
      <c r="A5" s="222" t="s">
        <v>351</v>
      </c>
      <c r="B5" s="223">
        <f>SUM(B6,B16,B25,B35,B47,B60,B74,B85,B88,B89,B90,B93)</f>
        <v>115048</v>
      </c>
      <c r="C5" s="223">
        <f t="shared" ref="C5:E5" si="0">SUM(C6,C16,C25,C35,C47,C60,C74,C85,C88,C89,C90,C93)</f>
        <v>260198</v>
      </c>
      <c r="D5" s="223">
        <f t="shared" si="0"/>
        <v>133503</v>
      </c>
      <c r="E5" s="223">
        <f t="shared" si="0"/>
        <v>126695</v>
      </c>
      <c r="F5" s="224">
        <f>SUM(G5:L5)</f>
        <v>260198</v>
      </c>
      <c r="G5" s="224">
        <v>32599</v>
      </c>
      <c r="H5" s="224">
        <v>46754</v>
      </c>
      <c r="I5" s="224">
        <v>33398</v>
      </c>
      <c r="J5" s="224">
        <v>43521</v>
      </c>
      <c r="K5" s="224">
        <v>64202</v>
      </c>
      <c r="L5" s="224">
        <v>39724</v>
      </c>
      <c r="M5" s="1"/>
    </row>
    <row r="6" spans="1:13" s="3" customFormat="1" ht="17.100000000000001" customHeight="1" x14ac:dyDescent="0.15">
      <c r="A6" s="159" t="s">
        <v>16</v>
      </c>
      <c r="B6" s="160">
        <v>14592</v>
      </c>
      <c r="C6" s="160">
        <v>33495</v>
      </c>
      <c r="D6" s="160">
        <v>17300</v>
      </c>
      <c r="E6" s="160">
        <v>16195</v>
      </c>
      <c r="F6" s="225">
        <f>SUM(G6:L6)</f>
        <v>33495</v>
      </c>
      <c r="G6" s="160">
        <v>3903</v>
      </c>
      <c r="H6" s="160">
        <v>6657</v>
      </c>
      <c r="I6" s="160">
        <v>3837</v>
      </c>
      <c r="J6" s="160">
        <v>5915</v>
      </c>
      <c r="K6" s="160">
        <v>8492</v>
      </c>
      <c r="L6" s="161">
        <v>4691</v>
      </c>
    </row>
    <row r="7" spans="1:13" s="1" customFormat="1" ht="17.100000000000001" customHeight="1" x14ac:dyDescent="0.15">
      <c r="A7" s="162" t="s">
        <v>229</v>
      </c>
      <c r="B7" s="163">
        <v>3018</v>
      </c>
      <c r="C7" s="164">
        <v>6776</v>
      </c>
      <c r="D7" s="163">
        <v>3425</v>
      </c>
      <c r="E7" s="163">
        <v>3351</v>
      </c>
      <c r="F7" s="167">
        <v>6776</v>
      </c>
      <c r="G7" s="163">
        <v>743</v>
      </c>
      <c r="H7" s="163">
        <v>1147</v>
      </c>
      <c r="I7" s="163">
        <v>763</v>
      </c>
      <c r="J7" s="163">
        <v>1200</v>
      </c>
      <c r="K7" s="163">
        <v>1788</v>
      </c>
      <c r="L7" s="165">
        <v>1135</v>
      </c>
    </row>
    <row r="8" spans="1:13" s="1" customFormat="1" ht="17.100000000000001" customHeight="1" x14ac:dyDescent="0.15">
      <c r="A8" s="162" t="s">
        <v>230</v>
      </c>
      <c r="B8" s="166">
        <v>637</v>
      </c>
      <c r="C8" s="167">
        <v>1208</v>
      </c>
      <c r="D8" s="166">
        <v>699</v>
      </c>
      <c r="E8" s="166">
        <v>509</v>
      </c>
      <c r="F8" s="167">
        <v>1208</v>
      </c>
      <c r="G8" s="166">
        <v>95</v>
      </c>
      <c r="H8" s="166">
        <v>194</v>
      </c>
      <c r="I8" s="166">
        <v>164</v>
      </c>
      <c r="J8" s="166">
        <v>184</v>
      </c>
      <c r="K8" s="166">
        <v>322</v>
      </c>
      <c r="L8" s="168">
        <v>249</v>
      </c>
    </row>
    <row r="9" spans="1:13" s="1" customFormat="1" ht="17.100000000000001" customHeight="1" x14ac:dyDescent="0.15">
      <c r="A9" s="162" t="s">
        <v>231</v>
      </c>
      <c r="B9" s="166">
        <v>6479</v>
      </c>
      <c r="C9" s="167">
        <v>15725</v>
      </c>
      <c r="D9" s="166">
        <v>7973</v>
      </c>
      <c r="E9" s="166">
        <v>7752</v>
      </c>
      <c r="F9" s="167">
        <v>15725</v>
      </c>
      <c r="G9" s="166">
        <v>1972</v>
      </c>
      <c r="H9" s="166">
        <v>3478</v>
      </c>
      <c r="I9" s="166">
        <v>1678</v>
      </c>
      <c r="J9" s="166">
        <v>2998</v>
      </c>
      <c r="K9" s="166">
        <v>3856</v>
      </c>
      <c r="L9" s="168">
        <v>1743</v>
      </c>
    </row>
    <row r="10" spans="1:13" s="1" customFormat="1" ht="17.100000000000001" customHeight="1" x14ac:dyDescent="0.15">
      <c r="A10" s="162" t="s">
        <v>232</v>
      </c>
      <c r="B10" s="166">
        <v>758</v>
      </c>
      <c r="C10" s="167">
        <v>1912</v>
      </c>
      <c r="D10" s="166">
        <v>968</v>
      </c>
      <c r="E10" s="166">
        <v>944</v>
      </c>
      <c r="F10" s="167">
        <v>1912</v>
      </c>
      <c r="G10" s="166">
        <v>218</v>
      </c>
      <c r="H10" s="166">
        <v>367</v>
      </c>
      <c r="I10" s="166">
        <v>175</v>
      </c>
      <c r="J10" s="166">
        <v>339</v>
      </c>
      <c r="K10" s="166">
        <v>523</v>
      </c>
      <c r="L10" s="168">
        <v>290</v>
      </c>
    </row>
    <row r="11" spans="1:13" s="1" customFormat="1" ht="17.100000000000001" customHeight="1" x14ac:dyDescent="0.15">
      <c r="A11" s="162" t="s">
        <v>233</v>
      </c>
      <c r="B11" s="166">
        <v>382</v>
      </c>
      <c r="C11" s="167">
        <v>862</v>
      </c>
      <c r="D11" s="166">
        <v>453</v>
      </c>
      <c r="E11" s="166">
        <v>409</v>
      </c>
      <c r="F11" s="167">
        <v>862</v>
      </c>
      <c r="G11" s="166">
        <v>89</v>
      </c>
      <c r="H11" s="166">
        <v>125</v>
      </c>
      <c r="I11" s="166">
        <v>94</v>
      </c>
      <c r="J11" s="166">
        <v>128</v>
      </c>
      <c r="K11" s="166">
        <v>236</v>
      </c>
      <c r="L11" s="168">
        <v>190</v>
      </c>
    </row>
    <row r="12" spans="1:13" s="1" customFormat="1" ht="17.100000000000001" customHeight="1" x14ac:dyDescent="0.15">
      <c r="A12" s="162" t="s">
        <v>234</v>
      </c>
      <c r="B12" s="166">
        <v>4</v>
      </c>
      <c r="C12" s="167">
        <v>5</v>
      </c>
      <c r="D12" s="166">
        <v>5</v>
      </c>
      <c r="E12" s="166">
        <v>0</v>
      </c>
      <c r="F12" s="167">
        <v>5</v>
      </c>
      <c r="G12" s="166">
        <v>0</v>
      </c>
      <c r="H12" s="166">
        <v>2</v>
      </c>
      <c r="I12" s="166">
        <v>1</v>
      </c>
      <c r="J12" s="166"/>
      <c r="K12" s="166">
        <v>2</v>
      </c>
      <c r="L12" s="168">
        <v>0</v>
      </c>
    </row>
    <row r="13" spans="1:13" s="1" customFormat="1" ht="17.100000000000001" customHeight="1" x14ac:dyDescent="0.15">
      <c r="A13" s="187" t="s">
        <v>235</v>
      </c>
      <c r="B13" s="188">
        <v>2822</v>
      </c>
      <c r="C13" s="167">
        <v>6067</v>
      </c>
      <c r="D13" s="188">
        <v>3222</v>
      </c>
      <c r="E13" s="188">
        <v>2845</v>
      </c>
      <c r="F13" s="167">
        <v>6067</v>
      </c>
      <c r="G13" s="188">
        <v>758</v>
      </c>
      <c r="H13" s="188">
        <v>1231</v>
      </c>
      <c r="I13" s="188">
        <v>877</v>
      </c>
      <c r="J13" s="188">
        <v>962</v>
      </c>
      <c r="K13" s="188">
        <v>1437</v>
      </c>
      <c r="L13" s="190">
        <v>802</v>
      </c>
    </row>
    <row r="14" spans="1:13" s="1" customFormat="1" ht="17.100000000000001" customHeight="1" x14ac:dyDescent="0.15">
      <c r="A14" s="169" t="s">
        <v>236</v>
      </c>
      <c r="B14" s="170">
        <v>251</v>
      </c>
      <c r="C14" s="171">
        <v>490</v>
      </c>
      <c r="D14" s="170">
        <v>284</v>
      </c>
      <c r="E14" s="170">
        <v>206</v>
      </c>
      <c r="F14" s="171">
        <v>490</v>
      </c>
      <c r="G14" s="170">
        <v>18</v>
      </c>
      <c r="H14" s="170">
        <v>66</v>
      </c>
      <c r="I14" s="170">
        <v>41</v>
      </c>
      <c r="J14" s="170">
        <v>63</v>
      </c>
      <c r="K14" s="170">
        <v>168</v>
      </c>
      <c r="L14" s="172">
        <v>134</v>
      </c>
    </row>
    <row r="15" spans="1:13" s="1" customFormat="1" ht="17.100000000000001" customHeight="1" x14ac:dyDescent="0.15">
      <c r="A15" s="173" t="s">
        <v>237</v>
      </c>
      <c r="B15" s="166">
        <v>241</v>
      </c>
      <c r="C15" s="167">
        <v>450</v>
      </c>
      <c r="D15" s="166">
        <v>271</v>
      </c>
      <c r="E15" s="166">
        <v>179</v>
      </c>
      <c r="F15" s="167">
        <v>450</v>
      </c>
      <c r="G15" s="166">
        <v>10</v>
      </c>
      <c r="H15" s="166">
        <v>47</v>
      </c>
      <c r="I15" s="166">
        <v>44</v>
      </c>
      <c r="J15" s="166">
        <v>41</v>
      </c>
      <c r="K15" s="166">
        <v>160</v>
      </c>
      <c r="L15" s="168">
        <v>148</v>
      </c>
    </row>
    <row r="16" spans="1:13" s="1" customFormat="1" ht="17.100000000000001" customHeight="1" x14ac:dyDescent="0.15">
      <c r="A16" s="174" t="s">
        <v>22</v>
      </c>
      <c r="B16" s="175">
        <v>12407</v>
      </c>
      <c r="C16" s="175">
        <v>27119</v>
      </c>
      <c r="D16" s="175">
        <v>14224</v>
      </c>
      <c r="E16" s="175">
        <v>12895</v>
      </c>
      <c r="F16" s="225">
        <f>SUM(G16:L16)</f>
        <v>27119</v>
      </c>
      <c r="G16" s="175">
        <v>3092</v>
      </c>
      <c r="H16" s="175">
        <v>4670</v>
      </c>
      <c r="I16" s="175">
        <v>3060</v>
      </c>
      <c r="J16" s="175">
        <v>4560</v>
      </c>
      <c r="K16" s="175">
        <v>7181</v>
      </c>
      <c r="L16" s="176">
        <v>4556</v>
      </c>
    </row>
    <row r="17" spans="1:13" s="1" customFormat="1" ht="17.100000000000001" customHeight="1" x14ac:dyDescent="0.15">
      <c r="A17" s="169" t="s">
        <v>238</v>
      </c>
      <c r="B17" s="170">
        <v>4385</v>
      </c>
      <c r="C17" s="171">
        <v>9307</v>
      </c>
      <c r="D17" s="170">
        <v>4912</v>
      </c>
      <c r="E17" s="170">
        <v>4395</v>
      </c>
      <c r="F17" s="167">
        <v>9307</v>
      </c>
      <c r="G17" s="170">
        <v>1002</v>
      </c>
      <c r="H17" s="170">
        <v>1987</v>
      </c>
      <c r="I17" s="170">
        <v>987</v>
      </c>
      <c r="J17" s="170">
        <v>1525</v>
      </c>
      <c r="K17" s="170">
        <v>2412</v>
      </c>
      <c r="L17" s="172">
        <v>1394</v>
      </c>
    </row>
    <row r="18" spans="1:13" s="1" customFormat="1" ht="17.100000000000001" customHeight="1" x14ac:dyDescent="0.15">
      <c r="A18" s="173" t="s">
        <v>239</v>
      </c>
      <c r="B18" s="166">
        <v>623</v>
      </c>
      <c r="C18" s="171">
        <v>1174</v>
      </c>
      <c r="D18" s="166">
        <v>652</v>
      </c>
      <c r="E18" s="166">
        <v>522</v>
      </c>
      <c r="F18" s="167">
        <v>1174</v>
      </c>
      <c r="G18" s="166">
        <v>60</v>
      </c>
      <c r="H18" s="166">
        <v>164</v>
      </c>
      <c r="I18" s="166">
        <v>91</v>
      </c>
      <c r="J18" s="166">
        <v>166</v>
      </c>
      <c r="K18" s="166">
        <v>417</v>
      </c>
      <c r="L18" s="168">
        <v>276</v>
      </c>
    </row>
    <row r="19" spans="1:13" s="1" customFormat="1" ht="17.100000000000001" customHeight="1" x14ac:dyDescent="0.15">
      <c r="A19" s="173" t="s">
        <v>240</v>
      </c>
      <c r="B19" s="166">
        <v>736</v>
      </c>
      <c r="C19" s="171">
        <v>1375</v>
      </c>
      <c r="D19" s="166">
        <v>768</v>
      </c>
      <c r="E19" s="166">
        <v>607</v>
      </c>
      <c r="F19" s="167">
        <v>1375</v>
      </c>
      <c r="G19" s="166">
        <v>80</v>
      </c>
      <c r="H19" s="166">
        <v>183</v>
      </c>
      <c r="I19" s="166">
        <v>123</v>
      </c>
      <c r="J19" s="166">
        <v>159</v>
      </c>
      <c r="K19" s="166">
        <v>460</v>
      </c>
      <c r="L19" s="168">
        <v>370</v>
      </c>
    </row>
    <row r="20" spans="1:13" s="1" customFormat="1" ht="17.100000000000001" customHeight="1" x14ac:dyDescent="0.15">
      <c r="A20" s="173" t="s">
        <v>241</v>
      </c>
      <c r="B20" s="166">
        <v>1726</v>
      </c>
      <c r="C20" s="171">
        <v>4120</v>
      </c>
      <c r="D20" s="166">
        <v>2125</v>
      </c>
      <c r="E20" s="166">
        <v>1995</v>
      </c>
      <c r="F20" s="167">
        <v>4120</v>
      </c>
      <c r="G20" s="166">
        <v>508</v>
      </c>
      <c r="H20" s="166">
        <v>670</v>
      </c>
      <c r="I20" s="166">
        <v>370</v>
      </c>
      <c r="J20" s="166">
        <v>731</v>
      </c>
      <c r="K20" s="166">
        <v>1079</v>
      </c>
      <c r="L20" s="168">
        <v>762</v>
      </c>
    </row>
    <row r="21" spans="1:13" s="1" customFormat="1" ht="17.100000000000001" customHeight="1" x14ac:dyDescent="0.15">
      <c r="A21" s="173" t="s">
        <v>242</v>
      </c>
      <c r="B21" s="166">
        <v>676</v>
      </c>
      <c r="C21" s="171">
        <v>1270</v>
      </c>
      <c r="D21" s="166">
        <v>694</v>
      </c>
      <c r="E21" s="166">
        <v>576</v>
      </c>
      <c r="F21" s="167">
        <v>1270</v>
      </c>
      <c r="G21" s="166">
        <v>85</v>
      </c>
      <c r="H21" s="166">
        <v>153</v>
      </c>
      <c r="I21" s="166">
        <v>121</v>
      </c>
      <c r="J21" s="166">
        <v>143</v>
      </c>
      <c r="K21" s="166">
        <v>412</v>
      </c>
      <c r="L21" s="168">
        <v>356</v>
      </c>
    </row>
    <row r="22" spans="1:13" s="1" customFormat="1" ht="17.100000000000001" customHeight="1" x14ac:dyDescent="0.15">
      <c r="A22" s="173" t="s">
        <v>243</v>
      </c>
      <c r="B22" s="166">
        <v>1689</v>
      </c>
      <c r="C22" s="171">
        <v>3784</v>
      </c>
      <c r="D22" s="166">
        <v>1961</v>
      </c>
      <c r="E22" s="166">
        <v>1823</v>
      </c>
      <c r="F22" s="167">
        <v>3784</v>
      </c>
      <c r="G22" s="166">
        <v>468</v>
      </c>
      <c r="H22" s="166">
        <v>572</v>
      </c>
      <c r="I22" s="166">
        <v>548</v>
      </c>
      <c r="J22" s="166">
        <v>638</v>
      </c>
      <c r="K22" s="166">
        <v>958</v>
      </c>
      <c r="L22" s="168">
        <v>600</v>
      </c>
    </row>
    <row r="23" spans="1:13" s="1" customFormat="1" ht="17.100000000000001" customHeight="1" x14ac:dyDescent="0.15">
      <c r="A23" s="173" t="s">
        <v>244</v>
      </c>
      <c r="B23" s="166">
        <v>1635</v>
      </c>
      <c r="C23" s="171">
        <v>3877</v>
      </c>
      <c r="D23" s="166">
        <v>1994</v>
      </c>
      <c r="E23" s="166">
        <v>1883</v>
      </c>
      <c r="F23" s="171">
        <v>3877</v>
      </c>
      <c r="G23" s="166">
        <v>644</v>
      </c>
      <c r="H23" s="166">
        <v>562</v>
      </c>
      <c r="I23" s="166">
        <v>525</v>
      </c>
      <c r="J23" s="166">
        <v>772</v>
      </c>
      <c r="K23" s="166">
        <v>840</v>
      </c>
      <c r="L23" s="168">
        <v>534</v>
      </c>
    </row>
    <row r="24" spans="1:13" s="1" customFormat="1" ht="17.100000000000001" customHeight="1" x14ac:dyDescent="0.15">
      <c r="A24" s="173" t="s">
        <v>245</v>
      </c>
      <c r="B24" s="166">
        <v>937</v>
      </c>
      <c r="C24" s="171">
        <v>2212</v>
      </c>
      <c r="D24" s="166">
        <v>1118</v>
      </c>
      <c r="E24" s="166">
        <v>1094</v>
      </c>
      <c r="F24" s="167">
        <v>2212</v>
      </c>
      <c r="G24" s="166">
        <v>245</v>
      </c>
      <c r="H24" s="166">
        <v>379</v>
      </c>
      <c r="I24" s="166">
        <v>295</v>
      </c>
      <c r="J24" s="166">
        <v>426</v>
      </c>
      <c r="K24" s="166">
        <v>603</v>
      </c>
      <c r="L24" s="168">
        <v>264</v>
      </c>
    </row>
    <row r="25" spans="1:13" s="2" customFormat="1" ht="15.95" customHeight="1" x14ac:dyDescent="0.15">
      <c r="A25" s="177" t="s">
        <v>17</v>
      </c>
      <c r="B25" s="178">
        <v>9057</v>
      </c>
      <c r="C25" s="178">
        <v>20446</v>
      </c>
      <c r="D25" s="178">
        <v>10468</v>
      </c>
      <c r="E25" s="178">
        <v>9978</v>
      </c>
      <c r="F25" s="225">
        <f>SUM(G25:L25)</f>
        <v>20446</v>
      </c>
      <c r="G25" s="178">
        <v>2340</v>
      </c>
      <c r="H25" s="178">
        <v>3055</v>
      </c>
      <c r="I25" s="178">
        <v>2321</v>
      </c>
      <c r="J25" s="178">
        <v>3310</v>
      </c>
      <c r="K25" s="178">
        <v>5631</v>
      </c>
      <c r="L25" s="179">
        <v>3789</v>
      </c>
      <c r="M25" s="1"/>
    </row>
    <row r="26" spans="1:13" s="2" customFormat="1" ht="15.95" customHeight="1" x14ac:dyDescent="0.15">
      <c r="A26" s="169" t="s">
        <v>246</v>
      </c>
      <c r="B26" s="170">
        <v>1963</v>
      </c>
      <c r="C26" s="171">
        <v>4382</v>
      </c>
      <c r="D26" s="170">
        <v>2305</v>
      </c>
      <c r="E26" s="170">
        <v>2077</v>
      </c>
      <c r="F26" s="167">
        <f>SUM(G26:L26)</f>
        <v>4382</v>
      </c>
      <c r="G26" s="170">
        <v>596</v>
      </c>
      <c r="H26" s="170">
        <v>658</v>
      </c>
      <c r="I26" s="170">
        <v>501</v>
      </c>
      <c r="J26" s="170">
        <v>752</v>
      </c>
      <c r="K26" s="170">
        <v>1205</v>
      </c>
      <c r="L26" s="172">
        <v>670</v>
      </c>
      <c r="M26" s="1"/>
    </row>
    <row r="27" spans="1:13" ht="15.95" customHeight="1" x14ac:dyDescent="0.25">
      <c r="A27" s="173" t="s">
        <v>247</v>
      </c>
      <c r="B27" s="166">
        <v>202</v>
      </c>
      <c r="C27" s="167">
        <v>345</v>
      </c>
      <c r="D27" s="166">
        <v>193</v>
      </c>
      <c r="E27" s="166">
        <v>152</v>
      </c>
      <c r="F27" s="167">
        <f t="shared" ref="F27:F34" si="1">SUM(G27:L27)</f>
        <v>345</v>
      </c>
      <c r="G27" s="166">
        <v>8</v>
      </c>
      <c r="H27" s="166">
        <v>40</v>
      </c>
      <c r="I27" s="166">
        <v>20</v>
      </c>
      <c r="J27" s="166">
        <v>33</v>
      </c>
      <c r="K27" s="166">
        <v>122</v>
      </c>
      <c r="L27" s="168">
        <v>122</v>
      </c>
    </row>
    <row r="28" spans="1:13" ht="15.95" customHeight="1" x14ac:dyDescent="0.25">
      <c r="A28" s="173" t="s">
        <v>248</v>
      </c>
      <c r="B28" s="166">
        <v>295</v>
      </c>
      <c r="C28" s="167">
        <v>543</v>
      </c>
      <c r="D28" s="166">
        <v>295</v>
      </c>
      <c r="E28" s="166">
        <v>248</v>
      </c>
      <c r="F28" s="167">
        <f t="shared" si="1"/>
        <v>543</v>
      </c>
      <c r="G28" s="166">
        <v>20</v>
      </c>
      <c r="H28" s="166">
        <v>62</v>
      </c>
      <c r="I28" s="166">
        <v>27</v>
      </c>
      <c r="J28" s="166">
        <v>64</v>
      </c>
      <c r="K28" s="166">
        <v>192</v>
      </c>
      <c r="L28" s="168">
        <v>178</v>
      </c>
    </row>
    <row r="29" spans="1:13" ht="15.95" customHeight="1" x14ac:dyDescent="0.25">
      <c r="A29" s="173" t="s">
        <v>249</v>
      </c>
      <c r="B29" s="166">
        <v>245</v>
      </c>
      <c r="C29" s="167">
        <v>427</v>
      </c>
      <c r="D29" s="166">
        <v>246</v>
      </c>
      <c r="E29" s="166">
        <v>181</v>
      </c>
      <c r="F29" s="167">
        <f t="shared" si="1"/>
        <v>427</v>
      </c>
      <c r="G29" s="166">
        <v>14</v>
      </c>
      <c r="H29" s="166">
        <v>57</v>
      </c>
      <c r="I29" s="166">
        <v>35</v>
      </c>
      <c r="J29" s="166">
        <v>48</v>
      </c>
      <c r="K29" s="166">
        <v>125</v>
      </c>
      <c r="L29" s="168">
        <v>148</v>
      </c>
    </row>
    <row r="30" spans="1:13" ht="15.95" customHeight="1" x14ac:dyDescent="0.25">
      <c r="A30" s="173" t="s">
        <v>250</v>
      </c>
      <c r="B30" s="166">
        <v>323</v>
      </c>
      <c r="C30" s="167">
        <v>577</v>
      </c>
      <c r="D30" s="166">
        <v>327</v>
      </c>
      <c r="E30" s="166">
        <v>250</v>
      </c>
      <c r="F30" s="167">
        <f t="shared" si="1"/>
        <v>577</v>
      </c>
      <c r="G30" s="166">
        <v>24</v>
      </c>
      <c r="H30" s="166">
        <v>86</v>
      </c>
      <c r="I30" s="166">
        <v>66</v>
      </c>
      <c r="J30" s="166">
        <v>59</v>
      </c>
      <c r="K30" s="166">
        <v>155</v>
      </c>
      <c r="L30" s="168">
        <v>187</v>
      </c>
    </row>
    <row r="31" spans="1:13" ht="15.95" customHeight="1" x14ac:dyDescent="0.25">
      <c r="A31" s="180" t="s">
        <v>251</v>
      </c>
      <c r="B31" s="181">
        <v>390</v>
      </c>
      <c r="C31" s="182">
        <v>761</v>
      </c>
      <c r="D31" s="181">
        <v>407</v>
      </c>
      <c r="E31" s="181">
        <v>354</v>
      </c>
      <c r="F31" s="167">
        <f t="shared" si="1"/>
        <v>761</v>
      </c>
      <c r="G31" s="181">
        <v>28</v>
      </c>
      <c r="H31" s="181">
        <v>96</v>
      </c>
      <c r="I31" s="181">
        <v>69</v>
      </c>
      <c r="J31" s="181">
        <v>74</v>
      </c>
      <c r="K31" s="181">
        <v>262</v>
      </c>
      <c r="L31" s="183">
        <v>232</v>
      </c>
    </row>
    <row r="32" spans="1:13" ht="15.95" customHeight="1" x14ac:dyDescent="0.25">
      <c r="A32" s="247" t="s">
        <v>252</v>
      </c>
      <c r="B32" s="170">
        <v>437</v>
      </c>
      <c r="C32" s="171">
        <v>1440</v>
      </c>
      <c r="D32" s="170">
        <v>467</v>
      </c>
      <c r="E32" s="170">
        <v>973</v>
      </c>
      <c r="F32" s="167">
        <f t="shared" si="1"/>
        <v>1440</v>
      </c>
      <c r="G32" s="170">
        <v>42</v>
      </c>
      <c r="H32" s="170">
        <v>100</v>
      </c>
      <c r="I32" s="170">
        <v>79</v>
      </c>
      <c r="J32" s="170">
        <v>133</v>
      </c>
      <c r="K32" s="170">
        <v>529</v>
      </c>
      <c r="L32" s="172">
        <v>557</v>
      </c>
    </row>
    <row r="33" spans="1:12" ht="15.95" customHeight="1" x14ac:dyDescent="0.25">
      <c r="A33" s="248" t="s">
        <v>254</v>
      </c>
      <c r="B33" s="166">
        <v>4591</v>
      </c>
      <c r="C33" s="167">
        <v>10749</v>
      </c>
      <c r="D33" s="166">
        <v>5591</v>
      </c>
      <c r="E33" s="166">
        <v>5158</v>
      </c>
      <c r="F33" s="167">
        <f t="shared" si="1"/>
        <v>10749</v>
      </c>
      <c r="G33" s="166">
        <v>1509</v>
      </c>
      <c r="H33" s="166">
        <v>1793</v>
      </c>
      <c r="I33" s="166">
        <v>1395</v>
      </c>
      <c r="J33" s="166">
        <v>1981</v>
      </c>
      <c r="K33" s="166">
        <v>2685</v>
      </c>
      <c r="L33" s="168">
        <v>1386</v>
      </c>
    </row>
    <row r="34" spans="1:12" ht="15.95" customHeight="1" x14ac:dyDescent="0.25">
      <c r="A34" s="249" t="s">
        <v>253</v>
      </c>
      <c r="B34" s="181">
        <v>611</v>
      </c>
      <c r="C34" s="182">
        <v>1222</v>
      </c>
      <c r="D34" s="181">
        <v>637</v>
      </c>
      <c r="E34" s="181">
        <v>585</v>
      </c>
      <c r="F34" s="167">
        <f t="shared" si="1"/>
        <v>1222</v>
      </c>
      <c r="G34" s="181">
        <v>99</v>
      </c>
      <c r="H34" s="181">
        <v>163</v>
      </c>
      <c r="I34" s="181">
        <v>129</v>
      </c>
      <c r="J34" s="181">
        <v>166</v>
      </c>
      <c r="K34" s="181">
        <v>356</v>
      </c>
      <c r="L34" s="183">
        <v>309</v>
      </c>
    </row>
    <row r="35" spans="1:12" ht="15.95" customHeight="1" x14ac:dyDescent="0.25">
      <c r="A35" s="177" t="s">
        <v>354</v>
      </c>
      <c r="B35" s="178">
        <v>9873</v>
      </c>
      <c r="C35" s="178">
        <v>23904</v>
      </c>
      <c r="D35" s="178">
        <v>12065</v>
      </c>
      <c r="E35" s="178">
        <v>11839</v>
      </c>
      <c r="F35" s="225">
        <f>SUM(G35:L35)</f>
        <v>23904</v>
      </c>
      <c r="G35" s="178">
        <v>4554</v>
      </c>
      <c r="H35" s="178">
        <v>2503</v>
      </c>
      <c r="I35" s="178">
        <v>3989</v>
      </c>
      <c r="J35" s="178">
        <v>4412</v>
      </c>
      <c r="K35" s="178">
        <v>4831</v>
      </c>
      <c r="L35" s="179">
        <v>3615</v>
      </c>
    </row>
    <row r="36" spans="1:12" ht="15.95" customHeight="1" x14ac:dyDescent="0.25">
      <c r="A36" s="169" t="s">
        <v>255</v>
      </c>
      <c r="B36" s="170">
        <v>526</v>
      </c>
      <c r="C36" s="171">
        <v>1093</v>
      </c>
      <c r="D36" s="170">
        <v>569</v>
      </c>
      <c r="E36" s="170">
        <v>524</v>
      </c>
      <c r="F36" s="167">
        <v>1093</v>
      </c>
      <c r="G36" s="170">
        <v>111</v>
      </c>
      <c r="H36" s="170">
        <v>134</v>
      </c>
      <c r="I36" s="170">
        <v>114</v>
      </c>
      <c r="J36" s="170">
        <v>147</v>
      </c>
      <c r="K36" s="170">
        <v>342</v>
      </c>
      <c r="L36" s="172">
        <v>245</v>
      </c>
    </row>
    <row r="37" spans="1:12" ht="15.95" customHeight="1" x14ac:dyDescent="0.25">
      <c r="A37" s="173" t="s">
        <v>256</v>
      </c>
      <c r="B37" s="166">
        <v>286</v>
      </c>
      <c r="C37" s="167">
        <v>569</v>
      </c>
      <c r="D37" s="166">
        <v>321</v>
      </c>
      <c r="E37" s="166">
        <v>248</v>
      </c>
      <c r="F37" s="167">
        <v>569</v>
      </c>
      <c r="G37" s="166">
        <v>26</v>
      </c>
      <c r="H37" s="166">
        <v>102</v>
      </c>
      <c r="I37" s="166">
        <v>49</v>
      </c>
      <c r="J37" s="166">
        <v>63</v>
      </c>
      <c r="K37" s="166">
        <v>188</v>
      </c>
      <c r="L37" s="168">
        <v>141</v>
      </c>
    </row>
    <row r="38" spans="1:12" ht="15.95" customHeight="1" x14ac:dyDescent="0.25">
      <c r="A38" s="173" t="s">
        <v>257</v>
      </c>
      <c r="B38" s="166">
        <v>225</v>
      </c>
      <c r="C38" s="167">
        <v>376</v>
      </c>
      <c r="D38" s="166">
        <v>214</v>
      </c>
      <c r="E38" s="166">
        <v>162</v>
      </c>
      <c r="F38" s="167">
        <v>376</v>
      </c>
      <c r="G38" s="166">
        <v>14</v>
      </c>
      <c r="H38" s="166">
        <v>27</v>
      </c>
      <c r="I38" s="166">
        <v>22</v>
      </c>
      <c r="J38" s="166">
        <v>41</v>
      </c>
      <c r="K38" s="166">
        <v>135</v>
      </c>
      <c r="L38" s="168">
        <v>137</v>
      </c>
    </row>
    <row r="39" spans="1:12" ht="15.95" customHeight="1" x14ac:dyDescent="0.25">
      <c r="A39" s="173" t="s">
        <v>258</v>
      </c>
      <c r="B39" s="166">
        <v>347</v>
      </c>
      <c r="C39" s="167">
        <v>667</v>
      </c>
      <c r="D39" s="166">
        <v>376</v>
      </c>
      <c r="E39" s="166">
        <v>291</v>
      </c>
      <c r="F39" s="167">
        <v>667</v>
      </c>
      <c r="G39" s="166">
        <v>36</v>
      </c>
      <c r="H39" s="166">
        <v>87</v>
      </c>
      <c r="I39" s="166">
        <v>49</v>
      </c>
      <c r="J39" s="166">
        <v>74</v>
      </c>
      <c r="K39" s="166">
        <v>207</v>
      </c>
      <c r="L39" s="168">
        <v>214</v>
      </c>
    </row>
    <row r="40" spans="1:12" ht="15.95" customHeight="1" x14ac:dyDescent="0.25">
      <c r="A40" s="173" t="s">
        <v>259</v>
      </c>
      <c r="B40" s="166">
        <v>317</v>
      </c>
      <c r="C40" s="167">
        <v>697</v>
      </c>
      <c r="D40" s="166">
        <v>360</v>
      </c>
      <c r="E40" s="166">
        <v>337</v>
      </c>
      <c r="F40" s="167">
        <v>697</v>
      </c>
      <c r="G40" s="166">
        <v>50</v>
      </c>
      <c r="H40" s="166">
        <v>87</v>
      </c>
      <c r="I40" s="166">
        <v>60</v>
      </c>
      <c r="J40" s="166">
        <v>80</v>
      </c>
      <c r="K40" s="166">
        <v>209</v>
      </c>
      <c r="L40" s="168">
        <v>211</v>
      </c>
    </row>
    <row r="41" spans="1:12" ht="15.95" customHeight="1" x14ac:dyDescent="0.25">
      <c r="A41" s="180" t="s">
        <v>260</v>
      </c>
      <c r="B41" s="181">
        <v>230</v>
      </c>
      <c r="C41" s="182">
        <v>430</v>
      </c>
      <c r="D41" s="181">
        <v>259</v>
      </c>
      <c r="E41" s="181">
        <v>171</v>
      </c>
      <c r="F41" s="167">
        <v>430</v>
      </c>
      <c r="G41" s="181">
        <v>21</v>
      </c>
      <c r="H41" s="181">
        <v>52</v>
      </c>
      <c r="I41" s="181">
        <v>41</v>
      </c>
      <c r="J41" s="181">
        <v>49</v>
      </c>
      <c r="K41" s="181">
        <v>156</v>
      </c>
      <c r="L41" s="183">
        <v>111</v>
      </c>
    </row>
    <row r="42" spans="1:12" ht="15.95" customHeight="1" x14ac:dyDescent="0.25">
      <c r="A42" s="169" t="s">
        <v>261</v>
      </c>
      <c r="B42" s="170">
        <v>209</v>
      </c>
      <c r="C42" s="171">
        <v>428</v>
      </c>
      <c r="D42" s="170">
        <v>233</v>
      </c>
      <c r="E42" s="170">
        <v>195</v>
      </c>
      <c r="F42" s="167">
        <v>428</v>
      </c>
      <c r="G42" s="170">
        <v>25</v>
      </c>
      <c r="H42" s="170">
        <v>46</v>
      </c>
      <c r="I42" s="170">
        <v>43</v>
      </c>
      <c r="J42" s="170">
        <v>43</v>
      </c>
      <c r="K42" s="170">
        <v>149</v>
      </c>
      <c r="L42" s="172">
        <v>122</v>
      </c>
    </row>
    <row r="43" spans="1:12" ht="15.95" customHeight="1" x14ac:dyDescent="0.25">
      <c r="A43" s="173" t="s">
        <v>262</v>
      </c>
      <c r="B43" s="166">
        <v>365</v>
      </c>
      <c r="C43" s="167">
        <v>806</v>
      </c>
      <c r="D43" s="166">
        <v>424</v>
      </c>
      <c r="E43" s="166">
        <v>382</v>
      </c>
      <c r="F43" s="167">
        <v>806</v>
      </c>
      <c r="G43" s="166">
        <v>74</v>
      </c>
      <c r="H43" s="166">
        <v>91</v>
      </c>
      <c r="I43" s="166">
        <v>73</v>
      </c>
      <c r="J43" s="166">
        <v>86</v>
      </c>
      <c r="K43" s="166">
        <v>251</v>
      </c>
      <c r="L43" s="168">
        <v>231</v>
      </c>
    </row>
    <row r="44" spans="1:12" ht="15.95" customHeight="1" x14ac:dyDescent="0.25">
      <c r="A44" s="180" t="s">
        <v>263</v>
      </c>
      <c r="B44" s="181">
        <v>348</v>
      </c>
      <c r="C44" s="182">
        <v>687</v>
      </c>
      <c r="D44" s="181">
        <v>361</v>
      </c>
      <c r="E44" s="181">
        <v>326</v>
      </c>
      <c r="F44" s="167">
        <v>687</v>
      </c>
      <c r="G44" s="181">
        <v>44</v>
      </c>
      <c r="H44" s="181">
        <v>88</v>
      </c>
      <c r="I44" s="181">
        <v>40</v>
      </c>
      <c r="J44" s="181">
        <v>86</v>
      </c>
      <c r="K44" s="181">
        <v>224</v>
      </c>
      <c r="L44" s="183">
        <v>205</v>
      </c>
    </row>
    <row r="45" spans="1:12" ht="15.95" customHeight="1" x14ac:dyDescent="0.25">
      <c r="A45" s="184" t="s">
        <v>264</v>
      </c>
      <c r="B45" s="185">
        <v>2527</v>
      </c>
      <c r="C45" s="182">
        <v>6577</v>
      </c>
      <c r="D45" s="185">
        <v>3233</v>
      </c>
      <c r="E45" s="185">
        <v>3344</v>
      </c>
      <c r="F45" s="171">
        <v>6577</v>
      </c>
      <c r="G45" s="185">
        <v>1493</v>
      </c>
      <c r="H45" s="185">
        <v>667</v>
      </c>
      <c r="I45" s="185">
        <v>1211</v>
      </c>
      <c r="J45" s="185">
        <v>1352</v>
      </c>
      <c r="K45" s="185">
        <v>1114</v>
      </c>
      <c r="L45" s="186">
        <v>740</v>
      </c>
    </row>
    <row r="46" spans="1:12" ht="15.95" customHeight="1" x14ac:dyDescent="0.25">
      <c r="A46" s="184" t="s">
        <v>265</v>
      </c>
      <c r="B46" s="185">
        <v>4493</v>
      </c>
      <c r="C46" s="182">
        <v>11574</v>
      </c>
      <c r="D46" s="185">
        <v>5715</v>
      </c>
      <c r="E46" s="185">
        <v>5859</v>
      </c>
      <c r="F46" s="167">
        <v>11574</v>
      </c>
      <c r="G46" s="185">
        <v>2660</v>
      </c>
      <c r="H46" s="185">
        <v>1122</v>
      </c>
      <c r="I46" s="185">
        <v>2287</v>
      </c>
      <c r="J46" s="185">
        <v>2391</v>
      </c>
      <c r="K46" s="185">
        <v>1856</v>
      </c>
      <c r="L46" s="186">
        <v>1258</v>
      </c>
    </row>
    <row r="47" spans="1:12" ht="15.95" customHeight="1" x14ac:dyDescent="0.25">
      <c r="A47" s="177" t="s">
        <v>23</v>
      </c>
      <c r="B47" s="178">
        <v>4068</v>
      </c>
      <c r="C47" s="178">
        <v>8278</v>
      </c>
      <c r="D47" s="178">
        <v>4305</v>
      </c>
      <c r="E47" s="178">
        <v>3973</v>
      </c>
      <c r="F47" s="225">
        <f>SUM(G47:L47)</f>
        <v>8278</v>
      </c>
      <c r="G47" s="178">
        <v>614</v>
      </c>
      <c r="H47" s="178">
        <v>989</v>
      </c>
      <c r="I47" s="178">
        <v>710</v>
      </c>
      <c r="J47" s="178">
        <v>1056</v>
      </c>
      <c r="K47" s="178">
        <v>2573</v>
      </c>
      <c r="L47" s="179">
        <v>2336</v>
      </c>
    </row>
    <row r="48" spans="1:12" ht="15.95" customHeight="1" x14ac:dyDescent="0.25">
      <c r="A48" s="169" t="s">
        <v>266</v>
      </c>
      <c r="B48" s="170">
        <v>351</v>
      </c>
      <c r="C48" s="171">
        <v>609</v>
      </c>
      <c r="D48" s="170">
        <v>319</v>
      </c>
      <c r="E48" s="170">
        <v>290</v>
      </c>
      <c r="F48" s="167">
        <v>609</v>
      </c>
      <c r="G48" s="170">
        <v>29</v>
      </c>
      <c r="H48" s="170">
        <v>58</v>
      </c>
      <c r="I48" s="170">
        <v>56</v>
      </c>
      <c r="J48" s="170">
        <v>83</v>
      </c>
      <c r="K48" s="170">
        <v>231</v>
      </c>
      <c r="L48" s="172">
        <v>152</v>
      </c>
    </row>
    <row r="49" spans="1:12" ht="15.95" customHeight="1" x14ac:dyDescent="0.25">
      <c r="A49" s="173" t="s">
        <v>267</v>
      </c>
      <c r="B49" s="166">
        <v>634</v>
      </c>
      <c r="C49" s="167">
        <v>1334</v>
      </c>
      <c r="D49" s="166">
        <v>677</v>
      </c>
      <c r="E49" s="166">
        <v>657</v>
      </c>
      <c r="F49" s="167">
        <v>1334</v>
      </c>
      <c r="G49" s="166">
        <v>86</v>
      </c>
      <c r="H49" s="166">
        <v>140</v>
      </c>
      <c r="I49" s="166">
        <v>119</v>
      </c>
      <c r="J49" s="166">
        <v>136</v>
      </c>
      <c r="K49" s="166">
        <v>444</v>
      </c>
      <c r="L49" s="168">
        <v>409</v>
      </c>
    </row>
    <row r="50" spans="1:12" ht="15.95" customHeight="1" x14ac:dyDescent="0.25">
      <c r="A50" s="180" t="s">
        <v>268</v>
      </c>
      <c r="B50" s="181">
        <v>661</v>
      </c>
      <c r="C50" s="182">
        <v>1433</v>
      </c>
      <c r="D50" s="181">
        <v>729</v>
      </c>
      <c r="E50" s="181">
        <v>704</v>
      </c>
      <c r="F50" s="167">
        <v>1433</v>
      </c>
      <c r="G50" s="181">
        <v>115</v>
      </c>
      <c r="H50" s="181">
        <v>207</v>
      </c>
      <c r="I50" s="181">
        <v>130</v>
      </c>
      <c r="J50" s="181">
        <v>212</v>
      </c>
      <c r="K50" s="181">
        <v>453</v>
      </c>
      <c r="L50" s="183">
        <v>316</v>
      </c>
    </row>
    <row r="51" spans="1:12" ht="15.95" customHeight="1" x14ac:dyDescent="0.25">
      <c r="A51" s="169" t="s">
        <v>269</v>
      </c>
      <c r="B51" s="170">
        <v>421</v>
      </c>
      <c r="C51" s="171">
        <v>825</v>
      </c>
      <c r="D51" s="170">
        <v>422</v>
      </c>
      <c r="E51" s="170">
        <v>403</v>
      </c>
      <c r="F51" s="167">
        <v>825</v>
      </c>
      <c r="G51" s="170">
        <v>43</v>
      </c>
      <c r="H51" s="170">
        <v>84</v>
      </c>
      <c r="I51" s="170">
        <v>69</v>
      </c>
      <c r="J51" s="170">
        <v>84</v>
      </c>
      <c r="K51" s="170">
        <v>284</v>
      </c>
      <c r="L51" s="172">
        <v>261</v>
      </c>
    </row>
    <row r="52" spans="1:12" ht="15.95" customHeight="1" x14ac:dyDescent="0.25">
      <c r="A52" s="173" t="s">
        <v>270</v>
      </c>
      <c r="B52" s="166">
        <v>175</v>
      </c>
      <c r="C52" s="167">
        <v>347</v>
      </c>
      <c r="D52" s="166">
        <v>190</v>
      </c>
      <c r="E52" s="166">
        <v>157</v>
      </c>
      <c r="F52" s="167">
        <v>347</v>
      </c>
      <c r="G52" s="166">
        <v>23</v>
      </c>
      <c r="H52" s="166">
        <v>26</v>
      </c>
      <c r="I52" s="166">
        <v>33</v>
      </c>
      <c r="J52" s="166">
        <v>36</v>
      </c>
      <c r="K52" s="166">
        <v>119</v>
      </c>
      <c r="L52" s="168">
        <v>110</v>
      </c>
    </row>
    <row r="53" spans="1:12" ht="15.95" customHeight="1" x14ac:dyDescent="0.25">
      <c r="A53" s="173" t="s">
        <v>271</v>
      </c>
      <c r="B53" s="166">
        <v>113</v>
      </c>
      <c r="C53" s="167">
        <v>230</v>
      </c>
      <c r="D53" s="166">
        <v>123</v>
      </c>
      <c r="E53" s="166">
        <v>107</v>
      </c>
      <c r="F53" s="167">
        <v>230</v>
      </c>
      <c r="G53" s="166">
        <v>15</v>
      </c>
      <c r="H53" s="166">
        <v>24</v>
      </c>
      <c r="I53" s="166">
        <v>20</v>
      </c>
      <c r="J53" s="166">
        <v>28</v>
      </c>
      <c r="K53" s="166">
        <v>69</v>
      </c>
      <c r="L53" s="168">
        <v>74</v>
      </c>
    </row>
    <row r="54" spans="1:12" ht="15.95" customHeight="1" x14ac:dyDescent="0.25">
      <c r="A54" s="173" t="s">
        <v>272</v>
      </c>
      <c r="B54" s="166">
        <v>600</v>
      </c>
      <c r="C54" s="167">
        <v>1353</v>
      </c>
      <c r="D54" s="166">
        <v>702</v>
      </c>
      <c r="E54" s="166">
        <v>651</v>
      </c>
      <c r="F54" s="167">
        <v>1353</v>
      </c>
      <c r="G54" s="166">
        <v>170</v>
      </c>
      <c r="H54" s="166">
        <v>162</v>
      </c>
      <c r="I54" s="166">
        <v>114</v>
      </c>
      <c r="J54" s="166">
        <v>224</v>
      </c>
      <c r="K54" s="166">
        <v>354</v>
      </c>
      <c r="L54" s="168">
        <v>329</v>
      </c>
    </row>
    <row r="55" spans="1:12" ht="15.95" customHeight="1" x14ac:dyDescent="0.25">
      <c r="A55" s="173" t="s">
        <v>273</v>
      </c>
      <c r="B55" s="166">
        <v>254</v>
      </c>
      <c r="C55" s="167">
        <v>545</v>
      </c>
      <c r="D55" s="166">
        <v>289</v>
      </c>
      <c r="E55" s="166">
        <v>256</v>
      </c>
      <c r="F55" s="167">
        <v>545</v>
      </c>
      <c r="G55" s="166">
        <v>43</v>
      </c>
      <c r="H55" s="166">
        <v>65</v>
      </c>
      <c r="I55" s="166">
        <v>41</v>
      </c>
      <c r="J55" s="166">
        <v>78</v>
      </c>
      <c r="K55" s="166">
        <v>161</v>
      </c>
      <c r="L55" s="168">
        <v>157</v>
      </c>
    </row>
    <row r="56" spans="1:12" ht="15.95" customHeight="1" x14ac:dyDescent="0.25">
      <c r="A56" s="173" t="s">
        <v>274</v>
      </c>
      <c r="B56" s="166">
        <v>382</v>
      </c>
      <c r="C56" s="167">
        <v>676</v>
      </c>
      <c r="D56" s="166">
        <v>342</v>
      </c>
      <c r="E56" s="166">
        <v>274</v>
      </c>
      <c r="F56" s="167">
        <v>676</v>
      </c>
      <c r="G56" s="166">
        <v>50</v>
      </c>
      <c r="H56" s="166">
        <v>121</v>
      </c>
      <c r="I56" s="166">
        <v>48</v>
      </c>
      <c r="J56" s="166">
        <v>78</v>
      </c>
      <c r="K56" s="166">
        <v>188</v>
      </c>
      <c r="L56" s="168">
        <v>191</v>
      </c>
    </row>
    <row r="57" spans="1:12" ht="15.95" customHeight="1" x14ac:dyDescent="0.25">
      <c r="A57" s="173" t="s">
        <v>275</v>
      </c>
      <c r="B57" s="166">
        <v>172</v>
      </c>
      <c r="C57" s="167">
        <v>344</v>
      </c>
      <c r="D57" s="166">
        <v>193</v>
      </c>
      <c r="E57" s="166">
        <v>151</v>
      </c>
      <c r="F57" s="167">
        <v>344</v>
      </c>
      <c r="G57" s="166">
        <v>12</v>
      </c>
      <c r="H57" s="166">
        <v>37</v>
      </c>
      <c r="I57" s="166">
        <v>31</v>
      </c>
      <c r="J57" s="166">
        <v>35</v>
      </c>
      <c r="K57" s="166">
        <v>98</v>
      </c>
      <c r="L57" s="168">
        <v>131</v>
      </c>
    </row>
    <row r="58" spans="1:12" ht="15.95" customHeight="1" x14ac:dyDescent="0.25">
      <c r="A58" s="187" t="s">
        <v>276</v>
      </c>
      <c r="B58" s="188">
        <v>127</v>
      </c>
      <c r="C58" s="189">
        <v>236</v>
      </c>
      <c r="D58" s="188">
        <v>127</v>
      </c>
      <c r="E58" s="188">
        <v>109</v>
      </c>
      <c r="F58" s="171">
        <v>236</v>
      </c>
      <c r="G58" s="188">
        <v>4</v>
      </c>
      <c r="H58" s="188">
        <v>15</v>
      </c>
      <c r="I58" s="188">
        <v>18</v>
      </c>
      <c r="J58" s="188">
        <v>20</v>
      </c>
      <c r="K58" s="188">
        <v>80</v>
      </c>
      <c r="L58" s="190">
        <v>99</v>
      </c>
    </row>
    <row r="59" spans="1:12" ht="15.95" customHeight="1" x14ac:dyDescent="0.25">
      <c r="A59" s="191" t="s">
        <v>277</v>
      </c>
      <c r="B59" s="192">
        <v>178</v>
      </c>
      <c r="C59" s="193">
        <v>346</v>
      </c>
      <c r="D59" s="192">
        <v>192</v>
      </c>
      <c r="E59" s="192">
        <v>154</v>
      </c>
      <c r="F59" s="167">
        <v>346</v>
      </c>
      <c r="G59" s="192">
        <v>24</v>
      </c>
      <c r="H59" s="192">
        <v>50</v>
      </c>
      <c r="I59" s="192">
        <v>31</v>
      </c>
      <c r="J59" s="192">
        <v>42</v>
      </c>
      <c r="K59" s="192">
        <v>92</v>
      </c>
      <c r="L59" s="194">
        <v>107</v>
      </c>
    </row>
    <row r="60" spans="1:12" ht="15.95" customHeight="1" x14ac:dyDescent="0.25">
      <c r="A60" s="177" t="s">
        <v>24</v>
      </c>
      <c r="B60" s="178">
        <v>4500</v>
      </c>
      <c r="C60" s="178">
        <v>8394</v>
      </c>
      <c r="D60" s="178">
        <v>4555</v>
      </c>
      <c r="E60" s="178">
        <v>3839</v>
      </c>
      <c r="F60" s="225">
        <f>SUM(G60:L60)</f>
        <v>8394</v>
      </c>
      <c r="G60" s="178">
        <v>423</v>
      </c>
      <c r="H60" s="178">
        <v>1118</v>
      </c>
      <c r="I60" s="178">
        <v>728</v>
      </c>
      <c r="J60" s="178">
        <v>976</v>
      </c>
      <c r="K60" s="178">
        <v>2625</v>
      </c>
      <c r="L60" s="179">
        <v>2524</v>
      </c>
    </row>
    <row r="61" spans="1:12" ht="15.95" customHeight="1" x14ac:dyDescent="0.25">
      <c r="A61" s="169" t="s">
        <v>278</v>
      </c>
      <c r="B61" s="170">
        <v>861</v>
      </c>
      <c r="C61" s="240">
        <v>1510</v>
      </c>
      <c r="D61" s="170">
        <v>844</v>
      </c>
      <c r="E61" s="170">
        <v>666</v>
      </c>
      <c r="F61" s="239">
        <v>1510</v>
      </c>
      <c r="G61" s="170">
        <v>109</v>
      </c>
      <c r="H61" s="170">
        <v>214</v>
      </c>
      <c r="I61" s="170">
        <v>161</v>
      </c>
      <c r="J61" s="170">
        <v>204</v>
      </c>
      <c r="K61" s="170">
        <v>454</v>
      </c>
      <c r="L61" s="172">
        <v>368</v>
      </c>
    </row>
    <row r="62" spans="1:12" ht="15.95" customHeight="1" x14ac:dyDescent="0.25">
      <c r="A62" s="173" t="s">
        <v>279</v>
      </c>
      <c r="B62" s="166">
        <v>385</v>
      </c>
      <c r="C62" s="241">
        <v>718</v>
      </c>
      <c r="D62" s="166">
        <v>391</v>
      </c>
      <c r="E62" s="166">
        <v>327</v>
      </c>
      <c r="F62" s="238">
        <v>718</v>
      </c>
      <c r="G62" s="166">
        <v>46</v>
      </c>
      <c r="H62" s="166">
        <v>87</v>
      </c>
      <c r="I62" s="166">
        <v>69</v>
      </c>
      <c r="J62" s="166">
        <v>82</v>
      </c>
      <c r="K62" s="166">
        <v>220</v>
      </c>
      <c r="L62" s="168">
        <v>214</v>
      </c>
    </row>
    <row r="63" spans="1:12" ht="15.95" customHeight="1" x14ac:dyDescent="0.25">
      <c r="A63" s="173" t="s">
        <v>280</v>
      </c>
      <c r="B63" s="166">
        <v>492</v>
      </c>
      <c r="C63" s="241">
        <v>932</v>
      </c>
      <c r="D63" s="166">
        <v>525</v>
      </c>
      <c r="E63" s="166">
        <v>407</v>
      </c>
      <c r="F63" s="238">
        <v>932</v>
      </c>
      <c r="G63" s="166">
        <v>47</v>
      </c>
      <c r="H63" s="166">
        <v>128</v>
      </c>
      <c r="I63" s="166">
        <v>86</v>
      </c>
      <c r="J63" s="166">
        <v>97</v>
      </c>
      <c r="K63" s="166">
        <v>304</v>
      </c>
      <c r="L63" s="168">
        <v>270</v>
      </c>
    </row>
    <row r="64" spans="1:12" ht="15.95" customHeight="1" x14ac:dyDescent="0.25">
      <c r="A64" s="173" t="s">
        <v>281</v>
      </c>
      <c r="B64" s="166">
        <v>312</v>
      </c>
      <c r="C64" s="241">
        <v>566</v>
      </c>
      <c r="D64" s="166">
        <v>301</v>
      </c>
      <c r="E64" s="166">
        <v>265</v>
      </c>
      <c r="F64" s="238">
        <v>566</v>
      </c>
      <c r="G64" s="166">
        <v>11</v>
      </c>
      <c r="H64" s="166">
        <v>139</v>
      </c>
      <c r="I64" s="166">
        <v>41</v>
      </c>
      <c r="J64" s="166">
        <v>58</v>
      </c>
      <c r="K64" s="166">
        <v>144</v>
      </c>
      <c r="L64" s="168">
        <v>173</v>
      </c>
    </row>
    <row r="65" spans="1:12" ht="15.95" customHeight="1" x14ac:dyDescent="0.25">
      <c r="A65" s="187" t="s">
        <v>282</v>
      </c>
      <c r="B65" s="188">
        <v>240</v>
      </c>
      <c r="C65" s="241">
        <v>442</v>
      </c>
      <c r="D65" s="188">
        <v>238</v>
      </c>
      <c r="E65" s="188">
        <v>204</v>
      </c>
      <c r="F65" s="238">
        <v>442</v>
      </c>
      <c r="G65" s="188">
        <v>15</v>
      </c>
      <c r="H65" s="188">
        <v>58</v>
      </c>
      <c r="I65" s="188">
        <v>29</v>
      </c>
      <c r="J65" s="188">
        <v>46</v>
      </c>
      <c r="K65" s="188">
        <v>125</v>
      </c>
      <c r="L65" s="190">
        <v>169</v>
      </c>
    </row>
    <row r="66" spans="1:12" ht="15.95" customHeight="1" x14ac:dyDescent="0.25">
      <c r="A66" s="195" t="s">
        <v>283</v>
      </c>
      <c r="B66" s="196">
        <v>191</v>
      </c>
      <c r="C66" s="241">
        <v>372</v>
      </c>
      <c r="D66" s="196">
        <v>193</v>
      </c>
      <c r="E66" s="196">
        <v>179</v>
      </c>
      <c r="F66" s="238">
        <v>372</v>
      </c>
      <c r="G66" s="196">
        <v>7</v>
      </c>
      <c r="H66" s="196">
        <v>44</v>
      </c>
      <c r="I66" s="196">
        <v>27</v>
      </c>
      <c r="J66" s="196">
        <v>41</v>
      </c>
      <c r="K66" s="196">
        <v>140</v>
      </c>
      <c r="L66" s="198">
        <v>113</v>
      </c>
    </row>
    <row r="67" spans="1:12" ht="15.95" customHeight="1" x14ac:dyDescent="0.25">
      <c r="A67" s="173" t="s">
        <v>284</v>
      </c>
      <c r="B67" s="166">
        <v>155</v>
      </c>
      <c r="C67" s="241">
        <v>293</v>
      </c>
      <c r="D67" s="166">
        <v>161</v>
      </c>
      <c r="E67" s="166">
        <v>132</v>
      </c>
      <c r="F67" s="238">
        <v>293</v>
      </c>
      <c r="G67" s="166">
        <v>13</v>
      </c>
      <c r="H67" s="166">
        <v>28</v>
      </c>
      <c r="I67" s="166">
        <v>15</v>
      </c>
      <c r="J67" s="166">
        <v>32</v>
      </c>
      <c r="K67" s="166">
        <v>86</v>
      </c>
      <c r="L67" s="168">
        <v>119</v>
      </c>
    </row>
    <row r="68" spans="1:12" ht="15.95" customHeight="1" x14ac:dyDescent="0.25">
      <c r="A68" s="173" t="s">
        <v>285</v>
      </c>
      <c r="B68" s="166">
        <v>347</v>
      </c>
      <c r="C68" s="241">
        <v>519</v>
      </c>
      <c r="D68" s="166">
        <v>284</v>
      </c>
      <c r="E68" s="166">
        <v>235</v>
      </c>
      <c r="F68" s="238">
        <v>519</v>
      </c>
      <c r="G68" s="166">
        <v>8</v>
      </c>
      <c r="H68" s="166">
        <v>24</v>
      </c>
      <c r="I68" s="166">
        <v>41</v>
      </c>
      <c r="J68" s="166">
        <v>35</v>
      </c>
      <c r="K68" s="166">
        <v>205</v>
      </c>
      <c r="L68" s="168">
        <v>206</v>
      </c>
    </row>
    <row r="69" spans="1:12" ht="15.95" customHeight="1" x14ac:dyDescent="0.25">
      <c r="A69" s="173" t="s">
        <v>286</v>
      </c>
      <c r="B69" s="166">
        <v>289</v>
      </c>
      <c r="C69" s="241">
        <v>546</v>
      </c>
      <c r="D69" s="166">
        <v>293</v>
      </c>
      <c r="E69" s="166">
        <v>253</v>
      </c>
      <c r="F69" s="238">
        <v>546</v>
      </c>
      <c r="G69" s="166">
        <v>30</v>
      </c>
      <c r="H69" s="166">
        <v>43</v>
      </c>
      <c r="I69" s="166">
        <v>46</v>
      </c>
      <c r="J69" s="166">
        <v>49</v>
      </c>
      <c r="K69" s="166">
        <v>176</v>
      </c>
      <c r="L69" s="168">
        <v>202</v>
      </c>
    </row>
    <row r="70" spans="1:12" ht="15.95" customHeight="1" x14ac:dyDescent="0.25">
      <c r="A70" s="180" t="s">
        <v>287</v>
      </c>
      <c r="B70" s="181">
        <v>653</v>
      </c>
      <c r="C70" s="241">
        <v>1331</v>
      </c>
      <c r="D70" s="181">
        <v>676</v>
      </c>
      <c r="E70" s="181">
        <v>655</v>
      </c>
      <c r="F70" s="239">
        <v>1331</v>
      </c>
      <c r="G70" s="181">
        <v>98</v>
      </c>
      <c r="H70" s="181">
        <v>203</v>
      </c>
      <c r="I70" s="181">
        <v>107</v>
      </c>
      <c r="J70" s="181">
        <v>220</v>
      </c>
      <c r="K70" s="181">
        <v>381</v>
      </c>
      <c r="L70" s="183">
        <v>322</v>
      </c>
    </row>
    <row r="71" spans="1:12" ht="15.95" customHeight="1" x14ac:dyDescent="0.25">
      <c r="A71" s="169" t="s">
        <v>288</v>
      </c>
      <c r="B71" s="170">
        <v>156</v>
      </c>
      <c r="C71" s="241">
        <v>307</v>
      </c>
      <c r="D71" s="170">
        <v>165</v>
      </c>
      <c r="E71" s="170">
        <v>142</v>
      </c>
      <c r="F71" s="238">
        <v>307</v>
      </c>
      <c r="G71" s="170">
        <v>9</v>
      </c>
      <c r="H71" s="170">
        <v>29</v>
      </c>
      <c r="I71" s="170">
        <v>26</v>
      </c>
      <c r="J71" s="170">
        <v>37</v>
      </c>
      <c r="K71" s="170">
        <v>87</v>
      </c>
      <c r="L71" s="172">
        <v>119</v>
      </c>
    </row>
    <row r="72" spans="1:12" ht="15.95" customHeight="1" x14ac:dyDescent="0.25">
      <c r="A72" s="173" t="s">
        <v>289</v>
      </c>
      <c r="B72" s="166">
        <v>311</v>
      </c>
      <c r="C72" s="241">
        <v>635</v>
      </c>
      <c r="D72" s="166">
        <v>351</v>
      </c>
      <c r="E72" s="166">
        <v>284</v>
      </c>
      <c r="F72" s="237">
        <v>635</v>
      </c>
      <c r="G72" s="166">
        <v>26</v>
      </c>
      <c r="H72" s="166">
        <v>84</v>
      </c>
      <c r="I72" s="166">
        <v>66</v>
      </c>
      <c r="J72" s="166">
        <v>56</v>
      </c>
      <c r="K72" s="166">
        <v>219</v>
      </c>
      <c r="L72" s="168">
        <v>184</v>
      </c>
    </row>
    <row r="73" spans="1:12" ht="15.95" customHeight="1" x14ac:dyDescent="0.25">
      <c r="A73" s="173" t="s">
        <v>290</v>
      </c>
      <c r="B73" s="166">
        <v>108</v>
      </c>
      <c r="C73" s="242">
        <v>223</v>
      </c>
      <c r="D73" s="166">
        <v>133</v>
      </c>
      <c r="E73" s="166">
        <v>90</v>
      </c>
      <c r="F73" s="238">
        <v>223</v>
      </c>
      <c r="G73" s="166">
        <v>4</v>
      </c>
      <c r="H73" s="166">
        <v>37</v>
      </c>
      <c r="I73" s="166">
        <v>14</v>
      </c>
      <c r="J73" s="166">
        <v>19</v>
      </c>
      <c r="K73" s="166">
        <v>84</v>
      </c>
      <c r="L73" s="168">
        <v>65</v>
      </c>
    </row>
    <row r="74" spans="1:12" ht="15.95" customHeight="1" x14ac:dyDescent="0.25">
      <c r="A74" s="177" t="s">
        <v>25</v>
      </c>
      <c r="B74" s="178">
        <v>9257</v>
      </c>
      <c r="C74" s="178">
        <v>19493</v>
      </c>
      <c r="D74" s="178">
        <v>10363</v>
      </c>
      <c r="E74" s="178">
        <v>9130</v>
      </c>
      <c r="F74" s="225">
        <f>SUM(G74:L74)</f>
        <v>19493</v>
      </c>
      <c r="G74" s="178">
        <v>2114</v>
      </c>
      <c r="H74" s="178">
        <v>3376</v>
      </c>
      <c r="I74" s="178">
        <v>2470</v>
      </c>
      <c r="J74" s="178">
        <v>3114</v>
      </c>
      <c r="K74" s="178">
        <v>5197</v>
      </c>
      <c r="L74" s="179">
        <v>3222</v>
      </c>
    </row>
    <row r="75" spans="1:12" ht="15.95" customHeight="1" x14ac:dyDescent="0.25">
      <c r="A75" s="169" t="s">
        <v>291</v>
      </c>
      <c r="B75" s="170">
        <v>2842</v>
      </c>
      <c r="C75" s="171">
        <v>5717</v>
      </c>
      <c r="D75" s="170">
        <v>3001</v>
      </c>
      <c r="E75" s="170">
        <v>2716</v>
      </c>
      <c r="F75" s="167">
        <v>5717</v>
      </c>
      <c r="G75" s="170">
        <v>609</v>
      </c>
      <c r="H75" s="170">
        <v>1055</v>
      </c>
      <c r="I75" s="243">
        <v>692</v>
      </c>
      <c r="J75" s="243">
        <v>889</v>
      </c>
      <c r="K75" s="243">
        <v>1554</v>
      </c>
      <c r="L75" s="244">
        <v>918</v>
      </c>
    </row>
    <row r="76" spans="1:12" ht="15.95" customHeight="1" x14ac:dyDescent="0.25">
      <c r="A76" s="173" t="s">
        <v>292</v>
      </c>
      <c r="B76" s="166">
        <v>2924</v>
      </c>
      <c r="C76" s="167">
        <v>5941</v>
      </c>
      <c r="D76" s="166">
        <v>3246</v>
      </c>
      <c r="E76" s="166">
        <v>2695</v>
      </c>
      <c r="F76" s="167">
        <v>5941</v>
      </c>
      <c r="G76" s="166">
        <v>769</v>
      </c>
      <c r="H76" s="166">
        <v>1034</v>
      </c>
      <c r="I76" s="245">
        <v>1038</v>
      </c>
      <c r="J76" s="245">
        <v>1099</v>
      </c>
      <c r="K76" s="245">
        <v>1364</v>
      </c>
      <c r="L76" s="246">
        <v>637</v>
      </c>
    </row>
    <row r="77" spans="1:12" ht="15.95" customHeight="1" x14ac:dyDescent="0.25">
      <c r="A77" s="173" t="s">
        <v>293</v>
      </c>
      <c r="B77" s="166">
        <v>752</v>
      </c>
      <c r="C77" s="167">
        <v>1842</v>
      </c>
      <c r="D77" s="166">
        <v>954</v>
      </c>
      <c r="E77" s="166">
        <v>888</v>
      </c>
      <c r="F77" s="167">
        <v>1842</v>
      </c>
      <c r="G77" s="166">
        <v>155</v>
      </c>
      <c r="H77" s="166">
        <v>420</v>
      </c>
      <c r="I77" s="245">
        <v>168</v>
      </c>
      <c r="J77" s="245">
        <v>234</v>
      </c>
      <c r="K77" s="245">
        <v>502</v>
      </c>
      <c r="L77" s="246">
        <v>363</v>
      </c>
    </row>
    <row r="78" spans="1:12" ht="15.95" customHeight="1" x14ac:dyDescent="0.25">
      <c r="A78" s="173" t="s">
        <v>294</v>
      </c>
      <c r="B78" s="166">
        <v>698</v>
      </c>
      <c r="C78" s="167">
        <v>1754</v>
      </c>
      <c r="D78" s="166">
        <v>928</v>
      </c>
      <c r="E78" s="166">
        <v>826</v>
      </c>
      <c r="F78" s="167">
        <v>1754</v>
      </c>
      <c r="G78" s="166">
        <v>243</v>
      </c>
      <c r="H78" s="166">
        <v>291</v>
      </c>
      <c r="I78" s="245">
        <v>182</v>
      </c>
      <c r="J78" s="245">
        <v>314</v>
      </c>
      <c r="K78" s="245">
        <v>445</v>
      </c>
      <c r="L78" s="246">
        <v>279</v>
      </c>
    </row>
    <row r="79" spans="1:12" ht="15.95" customHeight="1" x14ac:dyDescent="0.25">
      <c r="A79" s="173" t="s">
        <v>295</v>
      </c>
      <c r="B79" s="166">
        <v>241</v>
      </c>
      <c r="C79" s="167">
        <v>485</v>
      </c>
      <c r="D79" s="166">
        <v>255</v>
      </c>
      <c r="E79" s="166">
        <v>230</v>
      </c>
      <c r="F79" s="167">
        <v>485</v>
      </c>
      <c r="G79" s="166">
        <v>46</v>
      </c>
      <c r="H79" s="166">
        <v>49</v>
      </c>
      <c r="I79" s="245">
        <v>38</v>
      </c>
      <c r="J79" s="245">
        <v>67</v>
      </c>
      <c r="K79" s="245">
        <v>147</v>
      </c>
      <c r="L79" s="246">
        <v>138</v>
      </c>
    </row>
    <row r="80" spans="1:12" ht="15.95" customHeight="1" x14ac:dyDescent="0.25">
      <c r="A80" s="173" t="s">
        <v>296</v>
      </c>
      <c r="B80" s="166">
        <v>175</v>
      </c>
      <c r="C80" s="167">
        <v>377</v>
      </c>
      <c r="D80" s="166">
        <v>216</v>
      </c>
      <c r="E80" s="166">
        <v>161</v>
      </c>
      <c r="F80" s="167">
        <v>377</v>
      </c>
      <c r="G80" s="166">
        <v>30</v>
      </c>
      <c r="H80" s="166">
        <v>56</v>
      </c>
      <c r="I80" s="245">
        <v>28</v>
      </c>
      <c r="J80" s="245">
        <v>54</v>
      </c>
      <c r="K80" s="245">
        <v>124</v>
      </c>
      <c r="L80" s="246">
        <v>85</v>
      </c>
    </row>
    <row r="81" spans="1:14" ht="15.95" customHeight="1" x14ac:dyDescent="0.25">
      <c r="A81" s="173" t="s">
        <v>297</v>
      </c>
      <c r="B81" s="166">
        <v>103</v>
      </c>
      <c r="C81" s="167">
        <v>201</v>
      </c>
      <c r="D81" s="166">
        <v>107</v>
      </c>
      <c r="E81" s="166">
        <v>94</v>
      </c>
      <c r="F81" s="167">
        <v>201</v>
      </c>
      <c r="G81" s="166">
        <v>12</v>
      </c>
      <c r="H81" s="166">
        <v>21</v>
      </c>
      <c r="I81" s="245">
        <v>13</v>
      </c>
      <c r="J81" s="245">
        <v>27</v>
      </c>
      <c r="K81" s="245">
        <v>68</v>
      </c>
      <c r="L81" s="246">
        <v>60</v>
      </c>
    </row>
    <row r="82" spans="1:14" s="4" customFormat="1" ht="15.95" customHeight="1" x14ac:dyDescent="0.25">
      <c r="A82" s="173" t="s">
        <v>298</v>
      </c>
      <c r="B82" s="166">
        <v>458</v>
      </c>
      <c r="C82" s="167">
        <v>1065</v>
      </c>
      <c r="D82" s="166">
        <v>536</v>
      </c>
      <c r="E82" s="166">
        <v>529</v>
      </c>
      <c r="F82" s="167">
        <v>1065</v>
      </c>
      <c r="G82" s="166">
        <v>118</v>
      </c>
      <c r="H82" s="166">
        <v>143</v>
      </c>
      <c r="I82" s="245">
        <v>100</v>
      </c>
      <c r="J82" s="245">
        <v>159</v>
      </c>
      <c r="K82" s="245">
        <v>307</v>
      </c>
      <c r="L82" s="246">
        <v>238</v>
      </c>
      <c r="N82" s="8"/>
    </row>
    <row r="83" spans="1:14" s="4" customFormat="1" ht="15.95" customHeight="1" x14ac:dyDescent="0.25">
      <c r="A83" s="173" t="s">
        <v>299</v>
      </c>
      <c r="B83" s="166">
        <v>647</v>
      </c>
      <c r="C83" s="167">
        <v>1277</v>
      </c>
      <c r="D83" s="166">
        <v>672</v>
      </c>
      <c r="E83" s="166">
        <v>605</v>
      </c>
      <c r="F83" s="171">
        <v>1277</v>
      </c>
      <c r="G83" s="166">
        <v>98</v>
      </c>
      <c r="H83" s="166">
        <v>185</v>
      </c>
      <c r="I83" s="245">
        <v>145</v>
      </c>
      <c r="J83" s="245">
        <v>180</v>
      </c>
      <c r="K83" s="245">
        <v>391</v>
      </c>
      <c r="L83" s="246">
        <v>278</v>
      </c>
      <c r="N83" s="8"/>
    </row>
    <row r="84" spans="1:14" s="4" customFormat="1" ht="15.95" customHeight="1" x14ac:dyDescent="0.25">
      <c r="A84" s="173" t="s">
        <v>300</v>
      </c>
      <c r="B84" s="166">
        <v>417</v>
      </c>
      <c r="C84" s="167">
        <v>834</v>
      </c>
      <c r="D84" s="166">
        <v>448</v>
      </c>
      <c r="E84" s="166">
        <v>386</v>
      </c>
      <c r="F84" s="167">
        <v>834</v>
      </c>
      <c r="G84" s="166">
        <v>34</v>
      </c>
      <c r="H84" s="166">
        <v>122</v>
      </c>
      <c r="I84" s="245">
        <v>66</v>
      </c>
      <c r="J84" s="245">
        <v>91</v>
      </c>
      <c r="K84" s="245">
        <v>295</v>
      </c>
      <c r="L84" s="246">
        <v>226</v>
      </c>
      <c r="N84" s="8"/>
    </row>
    <row r="85" spans="1:14" s="4" customFormat="1" ht="15.95" customHeight="1" x14ac:dyDescent="0.25">
      <c r="A85" s="177" t="s">
        <v>301</v>
      </c>
      <c r="B85" s="178">
        <v>12250</v>
      </c>
      <c r="C85" s="178">
        <v>25010</v>
      </c>
      <c r="D85" s="178">
        <v>12718</v>
      </c>
      <c r="E85" s="178">
        <v>12292</v>
      </c>
      <c r="F85" s="225">
        <f>SUM(G85:L85)</f>
        <v>25010</v>
      </c>
      <c r="G85" s="178">
        <v>2556</v>
      </c>
      <c r="H85" s="178">
        <v>5546</v>
      </c>
      <c r="I85" s="178">
        <v>3239</v>
      </c>
      <c r="J85" s="178">
        <v>3833</v>
      </c>
      <c r="K85" s="178">
        <v>6201</v>
      </c>
      <c r="L85" s="178">
        <v>3635</v>
      </c>
      <c r="N85" s="8"/>
    </row>
    <row r="86" spans="1:14" s="4" customFormat="1" ht="15.95" customHeight="1" x14ac:dyDescent="0.25">
      <c r="A86" s="169" t="s">
        <v>302</v>
      </c>
      <c r="B86" s="170">
        <v>9701</v>
      </c>
      <c r="C86" s="171">
        <v>20349</v>
      </c>
      <c r="D86" s="170">
        <v>10146</v>
      </c>
      <c r="E86" s="170">
        <v>10203</v>
      </c>
      <c r="F86" s="171">
        <v>20349</v>
      </c>
      <c r="G86" s="170">
        <v>2166</v>
      </c>
      <c r="H86" s="170">
        <v>4422</v>
      </c>
      <c r="I86" s="170">
        <v>2655</v>
      </c>
      <c r="J86" s="170">
        <v>3175</v>
      </c>
      <c r="K86" s="170">
        <v>5021</v>
      </c>
      <c r="L86" s="172">
        <v>2910</v>
      </c>
      <c r="N86" s="8"/>
    </row>
    <row r="87" spans="1:14" s="4" customFormat="1" ht="15.95" customHeight="1" x14ac:dyDescent="0.25">
      <c r="A87" s="173" t="s">
        <v>303</v>
      </c>
      <c r="B87" s="166">
        <v>2549</v>
      </c>
      <c r="C87" s="167">
        <v>4661</v>
      </c>
      <c r="D87" s="166">
        <v>2572</v>
      </c>
      <c r="E87" s="166">
        <v>2089</v>
      </c>
      <c r="F87" s="167">
        <v>4661</v>
      </c>
      <c r="G87" s="166">
        <v>390</v>
      </c>
      <c r="H87" s="166">
        <v>1124</v>
      </c>
      <c r="I87" s="166">
        <v>584</v>
      </c>
      <c r="J87" s="166">
        <v>658</v>
      </c>
      <c r="K87" s="166">
        <v>1180</v>
      </c>
      <c r="L87" s="168">
        <v>725</v>
      </c>
      <c r="N87" s="8"/>
    </row>
    <row r="88" spans="1:14" s="4" customFormat="1" ht="15.95" customHeight="1" x14ac:dyDescent="0.25">
      <c r="A88" s="200" t="s">
        <v>304</v>
      </c>
      <c r="B88" s="178">
        <v>13834</v>
      </c>
      <c r="C88" s="178">
        <v>31872</v>
      </c>
      <c r="D88" s="178">
        <v>16097</v>
      </c>
      <c r="E88" s="178">
        <v>15775</v>
      </c>
      <c r="F88" s="225">
        <f>SUM(G88:L88)</f>
        <v>31872</v>
      </c>
      <c r="G88" s="178">
        <v>5137</v>
      </c>
      <c r="H88" s="178">
        <v>6772</v>
      </c>
      <c r="I88" s="178">
        <v>5599</v>
      </c>
      <c r="J88" s="178">
        <v>5605</v>
      </c>
      <c r="K88" s="178">
        <v>5803</v>
      </c>
      <c r="L88" s="178">
        <v>2956</v>
      </c>
      <c r="N88" s="8"/>
    </row>
    <row r="89" spans="1:14" s="4" customFormat="1" ht="15.95" customHeight="1" x14ac:dyDescent="0.25">
      <c r="A89" s="199" t="s">
        <v>305</v>
      </c>
      <c r="B89" s="178">
        <v>4840</v>
      </c>
      <c r="C89" s="178">
        <v>12637</v>
      </c>
      <c r="D89" s="178">
        <v>6201</v>
      </c>
      <c r="E89" s="178">
        <v>6436</v>
      </c>
      <c r="F89" s="225">
        <f>SUM(G89:L89)</f>
        <v>12637</v>
      </c>
      <c r="G89" s="178">
        <v>1626</v>
      </c>
      <c r="H89" s="178">
        <v>2530</v>
      </c>
      <c r="I89" s="178">
        <v>1618</v>
      </c>
      <c r="J89" s="178">
        <v>2080</v>
      </c>
      <c r="K89" s="178">
        <v>3148</v>
      </c>
      <c r="L89" s="178">
        <v>1635</v>
      </c>
      <c r="N89" s="8"/>
    </row>
    <row r="90" spans="1:14" s="4" customFormat="1" ht="15.95" customHeight="1" x14ac:dyDescent="0.25">
      <c r="A90" s="177" t="s">
        <v>306</v>
      </c>
      <c r="B90" s="178">
        <v>14339</v>
      </c>
      <c r="C90" s="178">
        <v>36320</v>
      </c>
      <c r="D90" s="178">
        <v>18337</v>
      </c>
      <c r="E90" s="178">
        <v>17983</v>
      </c>
      <c r="F90" s="225">
        <f>SUM(G90:L90)</f>
        <v>36320</v>
      </c>
      <c r="G90" s="178">
        <v>5061</v>
      </c>
      <c r="H90" s="178">
        <v>7106</v>
      </c>
      <c r="I90" s="178">
        <v>4417</v>
      </c>
      <c r="J90" s="178">
        <v>6714</v>
      </c>
      <c r="K90" s="178">
        <v>8649</v>
      </c>
      <c r="L90" s="178">
        <v>4373</v>
      </c>
      <c r="N90" s="8"/>
    </row>
    <row r="91" spans="1:14" s="4" customFormat="1" ht="15.95" customHeight="1" x14ac:dyDescent="0.25">
      <c r="A91" s="169" t="s">
        <v>308</v>
      </c>
      <c r="B91" s="170">
        <v>5703</v>
      </c>
      <c r="C91" s="171">
        <v>12702</v>
      </c>
      <c r="D91" s="170">
        <v>6382</v>
      </c>
      <c r="E91" s="170">
        <v>6320</v>
      </c>
      <c r="F91" s="171">
        <v>12702</v>
      </c>
      <c r="G91" s="170">
        <v>1215</v>
      </c>
      <c r="H91" s="170">
        <v>2491</v>
      </c>
      <c r="I91" s="170">
        <v>1390</v>
      </c>
      <c r="J91" s="170">
        <v>2064</v>
      </c>
      <c r="K91" s="170">
        <v>3498</v>
      </c>
      <c r="L91" s="172">
        <v>2044</v>
      </c>
      <c r="N91" s="8"/>
    </row>
    <row r="92" spans="1:14" s="4" customFormat="1" ht="15.95" customHeight="1" x14ac:dyDescent="0.25">
      <c r="A92" s="173" t="s">
        <v>307</v>
      </c>
      <c r="B92" s="166">
        <v>8636</v>
      </c>
      <c r="C92" s="167">
        <v>23618</v>
      </c>
      <c r="D92" s="166">
        <v>11955</v>
      </c>
      <c r="E92" s="166">
        <v>11663</v>
      </c>
      <c r="F92" s="167">
        <v>23618</v>
      </c>
      <c r="G92" s="166">
        <v>3846</v>
      </c>
      <c r="H92" s="166">
        <v>4615</v>
      </c>
      <c r="I92" s="166">
        <v>3027</v>
      </c>
      <c r="J92" s="166">
        <v>4650</v>
      </c>
      <c r="K92" s="166">
        <v>5151</v>
      </c>
      <c r="L92" s="168">
        <v>2329</v>
      </c>
      <c r="N92" s="8"/>
    </row>
    <row r="93" spans="1:14" s="4" customFormat="1" ht="15.75" customHeight="1" x14ac:dyDescent="0.25">
      <c r="A93" s="177" t="s">
        <v>309</v>
      </c>
      <c r="B93" s="178">
        <v>6031</v>
      </c>
      <c r="C93" s="178">
        <v>13230</v>
      </c>
      <c r="D93" s="178">
        <v>6870</v>
      </c>
      <c r="E93" s="178">
        <v>6360</v>
      </c>
      <c r="F93" s="225">
        <f>SUM(G93:L93)</f>
        <v>13230</v>
      </c>
      <c r="G93" s="178">
        <v>1179</v>
      </c>
      <c r="H93" s="178">
        <v>2432</v>
      </c>
      <c r="I93" s="178">
        <v>1410</v>
      </c>
      <c r="J93" s="178">
        <v>1946</v>
      </c>
      <c r="K93" s="178">
        <v>3871</v>
      </c>
      <c r="L93" s="221">
        <v>2392</v>
      </c>
      <c r="N93" s="8"/>
    </row>
    <row r="94" spans="1:14" s="4" customFormat="1" ht="15.95" customHeight="1" x14ac:dyDescent="0.25">
      <c r="A94" s="169" t="s">
        <v>310</v>
      </c>
      <c r="B94" s="170">
        <v>5009</v>
      </c>
      <c r="C94" s="171">
        <v>11037</v>
      </c>
      <c r="D94" s="170">
        <v>5697</v>
      </c>
      <c r="E94" s="170">
        <v>5340</v>
      </c>
      <c r="F94" s="171">
        <v>11036</v>
      </c>
      <c r="G94" s="170">
        <v>1006</v>
      </c>
      <c r="H94" s="170">
        <v>2126</v>
      </c>
      <c r="I94" s="170">
        <v>1215</v>
      </c>
      <c r="J94" s="170">
        <v>1679</v>
      </c>
      <c r="K94" s="170">
        <v>3172</v>
      </c>
      <c r="L94" s="172">
        <v>1838</v>
      </c>
      <c r="N94" s="8"/>
    </row>
    <row r="95" spans="1:14" s="4" customFormat="1" ht="15.95" customHeight="1" x14ac:dyDescent="0.25">
      <c r="A95" s="173" t="s">
        <v>311</v>
      </c>
      <c r="B95" s="166">
        <v>611</v>
      </c>
      <c r="C95" s="167">
        <v>1307</v>
      </c>
      <c r="D95" s="166">
        <v>723</v>
      </c>
      <c r="E95" s="166">
        <v>584</v>
      </c>
      <c r="F95" s="167">
        <v>1306</v>
      </c>
      <c r="G95" s="166">
        <v>103</v>
      </c>
      <c r="H95" s="166">
        <v>201</v>
      </c>
      <c r="I95" s="166">
        <v>114</v>
      </c>
      <c r="J95" s="166">
        <v>158</v>
      </c>
      <c r="K95" s="166">
        <v>414</v>
      </c>
      <c r="L95" s="168">
        <v>316</v>
      </c>
      <c r="N95" s="8"/>
    </row>
    <row r="96" spans="1:14" s="4" customFormat="1" ht="15.95" customHeight="1" x14ac:dyDescent="0.25">
      <c r="A96" s="187" t="s">
        <v>312</v>
      </c>
      <c r="B96" s="188">
        <v>297</v>
      </c>
      <c r="C96" s="189">
        <v>665</v>
      </c>
      <c r="D96" s="188">
        <v>340</v>
      </c>
      <c r="E96" s="188">
        <v>325</v>
      </c>
      <c r="F96" s="189">
        <v>667</v>
      </c>
      <c r="G96" s="188">
        <v>55</v>
      </c>
      <c r="H96" s="188">
        <v>84</v>
      </c>
      <c r="I96" s="188">
        <v>66</v>
      </c>
      <c r="J96" s="188">
        <v>85</v>
      </c>
      <c r="K96" s="188">
        <v>213</v>
      </c>
      <c r="L96" s="190">
        <v>164</v>
      </c>
      <c r="N96" s="8"/>
    </row>
    <row r="97" spans="1:14" s="4" customFormat="1" ht="15.95" customHeight="1" x14ac:dyDescent="0.25">
      <c r="A97" s="195" t="s">
        <v>313</v>
      </c>
      <c r="B97" s="196">
        <v>114</v>
      </c>
      <c r="C97" s="197">
        <v>221</v>
      </c>
      <c r="D97" s="196">
        <v>110</v>
      </c>
      <c r="E97" s="196">
        <v>111</v>
      </c>
      <c r="F97" s="197">
        <v>221</v>
      </c>
      <c r="G97" s="196">
        <v>15</v>
      </c>
      <c r="H97" s="196">
        <v>21</v>
      </c>
      <c r="I97" s="196">
        <v>15</v>
      </c>
      <c r="J97" s="196">
        <v>24</v>
      </c>
      <c r="K97" s="196">
        <v>72</v>
      </c>
      <c r="L97" s="198">
        <v>74</v>
      </c>
      <c r="N97" s="8"/>
    </row>
  </sheetData>
  <mergeCells count="3">
    <mergeCell ref="A3:A4"/>
    <mergeCell ref="B3:B4"/>
    <mergeCell ref="C3:E3"/>
  </mergeCells>
  <phoneticPr fontId="3" type="noConversion"/>
  <pageMargins left="0.78740157480314965" right="0.39370078740157483" top="1.5748031496062993" bottom="1.1811023622047245" header="0.19685039370078741" footer="0.19685039370078741"/>
  <pageSetup paperSize="9" scale="75" orientation="portrait" blackAndWhite="1" cellComments="asDisplayed" horizontalDpi="300" verticalDpi="300" r:id="rId1"/>
  <headerFooter alignWithMargins="0"/>
  <ignoredErrors>
    <ignoredError sqref="F6 F16 F25 F35 F47 F60 F74 F85 F88:F90 F93" unlocked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view="pageBreakPreview" zoomScaleNormal="100" zoomScaleSheetLayoutView="100" workbookViewId="0">
      <selection activeCell="F9" sqref="F9"/>
    </sheetView>
  </sheetViews>
  <sheetFormatPr defaultColWidth="9.28515625" defaultRowHeight="13.5" x14ac:dyDescent="0.25"/>
  <cols>
    <col min="1" max="1" width="8.5703125" style="7" customWidth="1"/>
    <col min="2" max="5" width="9.28515625" style="8" bestFit="1" customWidth="1"/>
    <col min="6" max="12" width="8.7109375" style="8" customWidth="1"/>
    <col min="13" max="13" width="1.42578125" style="4" customWidth="1"/>
    <col min="14" max="16384" width="9.28515625" style="8"/>
  </cols>
  <sheetData>
    <row r="1" spans="1:13" s="5" customFormat="1" ht="30" customHeight="1" x14ac:dyDescent="0.15">
      <c r="A1" s="6" t="s">
        <v>355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pans="1:13" s="12" customFormat="1" ht="15.95" customHeight="1" x14ac:dyDescent="0.15">
      <c r="A2" s="11" t="s">
        <v>356</v>
      </c>
      <c r="B2" s="9"/>
      <c r="C2" s="9"/>
      <c r="D2" s="10"/>
      <c r="E2" s="10"/>
      <c r="F2" s="10"/>
      <c r="G2" s="10"/>
      <c r="H2" s="10"/>
      <c r="I2" s="10"/>
      <c r="J2" s="10"/>
      <c r="K2" s="10"/>
      <c r="L2" s="13" t="s">
        <v>6</v>
      </c>
      <c r="M2" s="10"/>
    </row>
    <row r="3" spans="1:13" s="2" customFormat="1" ht="15.95" customHeight="1" x14ac:dyDescent="0.15">
      <c r="A3" s="283" t="s">
        <v>15</v>
      </c>
      <c r="B3" s="285" t="s">
        <v>3</v>
      </c>
      <c r="C3" s="285" t="s">
        <v>7</v>
      </c>
      <c r="D3" s="285"/>
      <c r="E3" s="285"/>
      <c r="F3" s="230"/>
      <c r="G3" s="231"/>
      <c r="H3" s="231"/>
      <c r="I3" s="230" t="s">
        <v>8</v>
      </c>
      <c r="J3" s="231"/>
      <c r="K3" s="231"/>
      <c r="L3" s="201"/>
      <c r="M3" s="1"/>
    </row>
    <row r="4" spans="1:13" s="2" customFormat="1" ht="15.95" customHeight="1" x14ac:dyDescent="0.15">
      <c r="A4" s="284"/>
      <c r="B4" s="285"/>
      <c r="C4" s="232" t="s">
        <v>4</v>
      </c>
      <c r="D4" s="232" t="s">
        <v>1</v>
      </c>
      <c r="E4" s="232" t="s">
        <v>2</v>
      </c>
      <c r="F4" s="233" t="s">
        <v>4</v>
      </c>
      <c r="G4" s="233" t="s">
        <v>5</v>
      </c>
      <c r="H4" s="233" t="s">
        <v>10</v>
      </c>
      <c r="I4" s="233" t="s">
        <v>11</v>
      </c>
      <c r="J4" s="233" t="s">
        <v>12</v>
      </c>
      <c r="K4" s="233" t="s">
        <v>13</v>
      </c>
      <c r="L4" s="158" t="s">
        <v>14</v>
      </c>
      <c r="M4" s="1"/>
    </row>
    <row r="5" spans="1:13" s="2" customFormat="1" ht="15.95" customHeight="1" x14ac:dyDescent="0.15">
      <c r="A5" s="226" t="s">
        <v>352</v>
      </c>
      <c r="B5" s="227">
        <v>173844</v>
      </c>
      <c r="C5" s="227">
        <v>441742</v>
      </c>
      <c r="D5" s="227">
        <v>217999</v>
      </c>
      <c r="E5" s="227">
        <v>223743</v>
      </c>
      <c r="F5" s="228">
        <f>SUM(F6,F7,F8,F11,F12,F13,F16,F19,F22,F25,F26,F28,F30,F33,F34)</f>
        <v>441742</v>
      </c>
      <c r="G5" s="228">
        <v>65968</v>
      </c>
      <c r="H5" s="228">
        <v>81425</v>
      </c>
      <c r="I5" s="228">
        <v>57095</v>
      </c>
      <c r="J5" s="228">
        <v>82407</v>
      </c>
      <c r="K5" s="228">
        <v>94939</v>
      </c>
      <c r="L5" s="229">
        <v>59908</v>
      </c>
      <c r="M5" s="1"/>
    </row>
    <row r="6" spans="1:13" s="3" customFormat="1" ht="17.100000000000001" customHeight="1" x14ac:dyDescent="0.15">
      <c r="A6" s="204" t="s">
        <v>314</v>
      </c>
      <c r="B6" s="205">
        <v>16134</v>
      </c>
      <c r="C6" s="205">
        <v>38287</v>
      </c>
      <c r="D6" s="205">
        <v>19122</v>
      </c>
      <c r="E6" s="205">
        <v>19165</v>
      </c>
      <c r="F6" s="205">
        <f>SUM(G6:L6)</f>
        <v>38287</v>
      </c>
      <c r="G6" s="205">
        <v>4887</v>
      </c>
      <c r="H6" s="205">
        <v>6792</v>
      </c>
      <c r="I6" s="205">
        <v>5956</v>
      </c>
      <c r="J6" s="205">
        <v>6508</v>
      </c>
      <c r="K6" s="205">
        <v>8727</v>
      </c>
      <c r="L6" s="206">
        <v>5417</v>
      </c>
    </row>
    <row r="7" spans="1:13" s="1" customFormat="1" ht="17.100000000000001" customHeight="1" x14ac:dyDescent="0.15">
      <c r="A7" s="204" t="s">
        <v>315</v>
      </c>
      <c r="B7" s="205">
        <v>11721</v>
      </c>
      <c r="C7" s="205">
        <v>30389</v>
      </c>
      <c r="D7" s="205">
        <v>15116</v>
      </c>
      <c r="E7" s="205">
        <v>15273</v>
      </c>
      <c r="F7" s="205">
        <f>SUM(G7:L7)</f>
        <v>30389</v>
      </c>
      <c r="G7" s="205">
        <v>5050</v>
      </c>
      <c r="H7" s="205">
        <v>5449</v>
      </c>
      <c r="I7" s="205">
        <v>4348</v>
      </c>
      <c r="J7" s="205">
        <v>5831</v>
      </c>
      <c r="K7" s="205">
        <v>6769</v>
      </c>
      <c r="L7" s="206">
        <v>2942</v>
      </c>
    </row>
    <row r="8" spans="1:13" s="2" customFormat="1" ht="15.95" customHeight="1" x14ac:dyDescent="0.15">
      <c r="A8" s="204" t="s">
        <v>316</v>
      </c>
      <c r="B8" s="205">
        <v>7214</v>
      </c>
      <c r="C8" s="205">
        <v>17504</v>
      </c>
      <c r="D8" s="205">
        <v>8645</v>
      </c>
      <c r="E8" s="205">
        <v>8859</v>
      </c>
      <c r="F8" s="205">
        <f>SUM(G8:L8)</f>
        <v>17504</v>
      </c>
      <c r="G8" s="205">
        <v>2421</v>
      </c>
      <c r="H8" s="205">
        <v>2983</v>
      </c>
      <c r="I8" s="205">
        <v>3177</v>
      </c>
      <c r="J8" s="205">
        <v>2728</v>
      </c>
      <c r="K8" s="205">
        <v>3935</v>
      </c>
      <c r="L8" s="206">
        <v>2260</v>
      </c>
      <c r="M8" s="1"/>
    </row>
    <row r="9" spans="1:13" s="2" customFormat="1" ht="15.95" customHeight="1" x14ac:dyDescent="0.15">
      <c r="A9" s="207" t="s">
        <v>317</v>
      </c>
      <c r="B9" s="208">
        <v>2150</v>
      </c>
      <c r="C9" s="209">
        <v>4901</v>
      </c>
      <c r="D9" s="208">
        <v>2342</v>
      </c>
      <c r="E9" s="208">
        <v>2559</v>
      </c>
      <c r="F9" s="209">
        <v>4901</v>
      </c>
      <c r="G9" s="208">
        <v>450</v>
      </c>
      <c r="H9" s="208">
        <v>802</v>
      </c>
      <c r="I9" s="208">
        <v>550</v>
      </c>
      <c r="J9" s="208">
        <v>597</v>
      </c>
      <c r="K9" s="208">
        <v>1339</v>
      </c>
      <c r="L9" s="210">
        <v>1163</v>
      </c>
      <c r="M9" s="1"/>
    </row>
    <row r="10" spans="1:13" ht="15.95" customHeight="1" x14ac:dyDescent="0.25">
      <c r="A10" s="207" t="s">
        <v>318</v>
      </c>
      <c r="B10" s="208">
        <v>5064</v>
      </c>
      <c r="C10" s="209">
        <v>12603</v>
      </c>
      <c r="D10" s="208">
        <v>6303</v>
      </c>
      <c r="E10" s="208">
        <v>6300</v>
      </c>
      <c r="F10" s="209">
        <v>12603</v>
      </c>
      <c r="G10" s="208">
        <v>1971</v>
      </c>
      <c r="H10" s="208">
        <v>2181</v>
      </c>
      <c r="I10" s="208">
        <v>2627</v>
      </c>
      <c r="J10" s="208">
        <v>2131</v>
      </c>
      <c r="K10" s="208">
        <v>2596</v>
      </c>
      <c r="L10" s="210">
        <v>1097</v>
      </c>
    </row>
    <row r="11" spans="1:13" ht="15.95" customHeight="1" x14ac:dyDescent="0.25">
      <c r="A11" s="204" t="s">
        <v>319</v>
      </c>
      <c r="B11" s="205">
        <v>18097</v>
      </c>
      <c r="C11" s="205">
        <v>41715</v>
      </c>
      <c r="D11" s="205">
        <v>20866</v>
      </c>
      <c r="E11" s="205">
        <v>20849</v>
      </c>
      <c r="F11" s="205">
        <f>SUM(G11:L11)</f>
        <v>41715</v>
      </c>
      <c r="G11" s="205">
        <v>5655</v>
      </c>
      <c r="H11" s="205">
        <v>8257</v>
      </c>
      <c r="I11" s="205">
        <v>7498</v>
      </c>
      <c r="J11" s="205">
        <v>7056</v>
      </c>
      <c r="K11" s="205">
        <v>9001</v>
      </c>
      <c r="L11" s="206">
        <v>4248</v>
      </c>
    </row>
    <row r="12" spans="1:13" ht="15.95" customHeight="1" x14ac:dyDescent="0.25">
      <c r="A12" s="204" t="s">
        <v>320</v>
      </c>
      <c r="B12" s="205">
        <v>6165</v>
      </c>
      <c r="C12" s="205">
        <v>13188</v>
      </c>
      <c r="D12" s="205">
        <v>6821</v>
      </c>
      <c r="E12" s="205">
        <v>6367</v>
      </c>
      <c r="F12" s="205">
        <f>SUM(G12:L12)</f>
        <v>13188</v>
      </c>
      <c r="G12" s="205">
        <v>1453</v>
      </c>
      <c r="H12" s="205">
        <v>2556</v>
      </c>
      <c r="I12" s="205">
        <v>1900</v>
      </c>
      <c r="J12" s="205">
        <v>2259</v>
      </c>
      <c r="K12" s="205">
        <v>3057</v>
      </c>
      <c r="L12" s="206">
        <v>1963</v>
      </c>
    </row>
    <row r="13" spans="1:13" ht="15.95" customHeight="1" x14ac:dyDescent="0.25">
      <c r="A13" s="204" t="s">
        <v>321</v>
      </c>
      <c r="B13" s="205">
        <v>12434</v>
      </c>
      <c r="C13" s="205">
        <v>33285</v>
      </c>
      <c r="D13" s="205">
        <v>16450</v>
      </c>
      <c r="E13" s="205">
        <v>16835</v>
      </c>
      <c r="F13" s="205">
        <f>SUM(G13:L13)</f>
        <v>33285</v>
      </c>
      <c r="G13" s="205">
        <v>4920</v>
      </c>
      <c r="H13" s="205">
        <v>6154</v>
      </c>
      <c r="I13" s="205">
        <v>3594</v>
      </c>
      <c r="J13" s="205">
        <v>6307</v>
      </c>
      <c r="K13" s="205">
        <v>7419</v>
      </c>
      <c r="L13" s="206">
        <v>4891</v>
      </c>
    </row>
    <row r="14" spans="1:13" ht="15.95" customHeight="1" x14ac:dyDescent="0.25">
      <c r="A14" s="207" t="s">
        <v>321</v>
      </c>
      <c r="B14" s="208">
        <v>10801</v>
      </c>
      <c r="C14" s="209">
        <v>29037</v>
      </c>
      <c r="D14" s="208">
        <v>14325</v>
      </c>
      <c r="E14" s="208">
        <v>14712</v>
      </c>
      <c r="F14" s="209">
        <v>29037</v>
      </c>
      <c r="G14" s="208">
        <v>4392</v>
      </c>
      <c r="H14" s="208">
        <v>5472</v>
      </c>
      <c r="I14" s="208">
        <v>3192</v>
      </c>
      <c r="J14" s="208">
        <v>5574</v>
      </c>
      <c r="K14" s="208">
        <v>6346</v>
      </c>
      <c r="L14" s="210">
        <v>4061</v>
      </c>
    </row>
    <row r="15" spans="1:13" ht="15.95" customHeight="1" x14ac:dyDescent="0.25">
      <c r="A15" s="207" t="s">
        <v>322</v>
      </c>
      <c r="B15" s="208">
        <v>1633</v>
      </c>
      <c r="C15" s="209">
        <v>4248</v>
      </c>
      <c r="D15" s="208">
        <v>2125</v>
      </c>
      <c r="E15" s="208">
        <v>2123</v>
      </c>
      <c r="F15" s="209">
        <v>4248</v>
      </c>
      <c r="G15" s="208">
        <v>528</v>
      </c>
      <c r="H15" s="208">
        <v>682</v>
      </c>
      <c r="I15" s="208">
        <v>402</v>
      </c>
      <c r="J15" s="208">
        <v>733</v>
      </c>
      <c r="K15" s="208">
        <v>1073</v>
      </c>
      <c r="L15" s="210">
        <v>830</v>
      </c>
    </row>
    <row r="16" spans="1:13" ht="15.95" customHeight="1" x14ac:dyDescent="0.25">
      <c r="A16" s="204" t="s">
        <v>323</v>
      </c>
      <c r="B16" s="205">
        <v>8953</v>
      </c>
      <c r="C16" s="205">
        <v>21625</v>
      </c>
      <c r="D16" s="205">
        <v>10718</v>
      </c>
      <c r="E16" s="205">
        <v>10907</v>
      </c>
      <c r="F16" s="205">
        <f>SUM(G16:L16)</f>
        <v>21625</v>
      </c>
      <c r="G16" s="205">
        <v>2868</v>
      </c>
      <c r="H16" s="205">
        <v>3585</v>
      </c>
      <c r="I16" s="205">
        <v>2695</v>
      </c>
      <c r="J16" s="205">
        <v>3814</v>
      </c>
      <c r="K16" s="205">
        <v>5160</v>
      </c>
      <c r="L16" s="206">
        <v>3503</v>
      </c>
    </row>
    <row r="17" spans="1:12" ht="15.95" customHeight="1" x14ac:dyDescent="0.25">
      <c r="A17" s="207" t="s">
        <v>324</v>
      </c>
      <c r="B17" s="208">
        <v>6797</v>
      </c>
      <c r="C17" s="209">
        <v>16562</v>
      </c>
      <c r="D17" s="208">
        <v>8119</v>
      </c>
      <c r="E17" s="208">
        <v>8443</v>
      </c>
      <c r="F17" s="209">
        <v>16562</v>
      </c>
      <c r="G17" s="208">
        <v>2327</v>
      </c>
      <c r="H17" s="208">
        <v>2726</v>
      </c>
      <c r="I17" s="208">
        <v>2110</v>
      </c>
      <c r="J17" s="208">
        <v>2969</v>
      </c>
      <c r="K17" s="208">
        <v>3858</v>
      </c>
      <c r="L17" s="210">
        <v>2572</v>
      </c>
    </row>
    <row r="18" spans="1:12" s="4" customFormat="1" ht="15.95" customHeight="1" x14ac:dyDescent="0.25">
      <c r="A18" s="207" t="s">
        <v>325</v>
      </c>
      <c r="B18" s="208">
        <v>2156</v>
      </c>
      <c r="C18" s="209">
        <v>5063</v>
      </c>
      <c r="D18" s="208">
        <v>2599</v>
      </c>
      <c r="E18" s="208">
        <v>2464</v>
      </c>
      <c r="F18" s="209">
        <v>5063</v>
      </c>
      <c r="G18" s="208">
        <v>541</v>
      </c>
      <c r="H18" s="208">
        <v>859</v>
      </c>
      <c r="I18" s="208">
        <v>585</v>
      </c>
      <c r="J18" s="208">
        <v>845</v>
      </c>
      <c r="K18" s="208">
        <v>1302</v>
      </c>
      <c r="L18" s="210">
        <v>931</v>
      </c>
    </row>
    <row r="19" spans="1:12" s="4" customFormat="1" ht="15.95" customHeight="1" x14ac:dyDescent="0.25">
      <c r="A19" s="204" t="s">
        <v>326</v>
      </c>
      <c r="B19" s="205">
        <v>11960</v>
      </c>
      <c r="C19" s="205">
        <v>26296</v>
      </c>
      <c r="D19" s="205">
        <v>13548</v>
      </c>
      <c r="E19" s="205">
        <v>12748</v>
      </c>
      <c r="F19" s="205">
        <f>SUM(G19:L19)</f>
        <v>26296</v>
      </c>
      <c r="G19" s="205">
        <v>4386</v>
      </c>
      <c r="H19" s="205">
        <v>6494</v>
      </c>
      <c r="I19" s="205">
        <v>4307</v>
      </c>
      <c r="J19" s="205">
        <v>4573</v>
      </c>
      <c r="K19" s="205">
        <v>4521</v>
      </c>
      <c r="L19" s="206">
        <v>2015</v>
      </c>
    </row>
    <row r="20" spans="1:12" s="4" customFormat="1" ht="15.95" customHeight="1" x14ac:dyDescent="0.25">
      <c r="A20" s="207" t="s">
        <v>327</v>
      </c>
      <c r="B20" s="208">
        <v>3820</v>
      </c>
      <c r="C20" s="209">
        <v>5133</v>
      </c>
      <c r="D20" s="208">
        <v>2916</v>
      </c>
      <c r="E20" s="208">
        <v>2217</v>
      </c>
      <c r="F20" s="209">
        <v>5133</v>
      </c>
      <c r="G20" s="208">
        <v>357</v>
      </c>
      <c r="H20" s="208">
        <v>2521</v>
      </c>
      <c r="I20" s="208">
        <v>698</v>
      </c>
      <c r="J20" s="208">
        <v>481</v>
      </c>
      <c r="K20" s="208">
        <v>602</v>
      </c>
      <c r="L20" s="210">
        <v>474</v>
      </c>
    </row>
    <row r="21" spans="1:12" s="4" customFormat="1" ht="15.95" customHeight="1" x14ac:dyDescent="0.25">
      <c r="A21" s="207" t="s">
        <v>328</v>
      </c>
      <c r="B21" s="208">
        <v>8140</v>
      </c>
      <c r="C21" s="209">
        <v>21163</v>
      </c>
      <c r="D21" s="208">
        <v>10632</v>
      </c>
      <c r="E21" s="208">
        <v>10531</v>
      </c>
      <c r="F21" s="209">
        <v>21163</v>
      </c>
      <c r="G21" s="208">
        <v>4029</v>
      </c>
      <c r="H21" s="208">
        <v>3973</v>
      </c>
      <c r="I21" s="208">
        <v>3609</v>
      </c>
      <c r="J21" s="208">
        <v>4092</v>
      </c>
      <c r="K21" s="208">
        <v>3919</v>
      </c>
      <c r="L21" s="210">
        <v>1541</v>
      </c>
    </row>
    <row r="22" spans="1:12" s="4" customFormat="1" ht="15.95" customHeight="1" x14ac:dyDescent="0.25">
      <c r="A22" s="204" t="s">
        <v>329</v>
      </c>
      <c r="B22" s="205">
        <v>15483</v>
      </c>
      <c r="C22" s="205">
        <v>40258</v>
      </c>
      <c r="D22" s="205">
        <v>19418</v>
      </c>
      <c r="E22" s="205">
        <v>20840</v>
      </c>
      <c r="F22" s="205">
        <f>SUM(G22:L22)</f>
        <v>40258</v>
      </c>
      <c r="G22" s="205">
        <v>5650</v>
      </c>
      <c r="H22" s="205">
        <v>6785</v>
      </c>
      <c r="I22" s="205">
        <v>4248</v>
      </c>
      <c r="J22" s="205">
        <v>7638</v>
      </c>
      <c r="K22" s="205">
        <v>8797</v>
      </c>
      <c r="L22" s="206">
        <v>7140</v>
      </c>
    </row>
    <row r="23" spans="1:12" s="4" customFormat="1" ht="15.95" customHeight="1" x14ac:dyDescent="0.25">
      <c r="A23" s="207" t="s">
        <v>330</v>
      </c>
      <c r="B23" s="208">
        <v>8954</v>
      </c>
      <c r="C23" s="209">
        <v>24049</v>
      </c>
      <c r="D23" s="208">
        <v>11670</v>
      </c>
      <c r="E23" s="208">
        <v>12379</v>
      </c>
      <c r="F23" s="209">
        <v>24049</v>
      </c>
      <c r="G23" s="208">
        <v>3356</v>
      </c>
      <c r="H23" s="208">
        <v>4077</v>
      </c>
      <c r="I23" s="208">
        <v>2600</v>
      </c>
      <c r="J23" s="208">
        <v>4331</v>
      </c>
      <c r="K23" s="208">
        <v>5259</v>
      </c>
      <c r="L23" s="210">
        <v>4426</v>
      </c>
    </row>
    <row r="24" spans="1:12" s="4" customFormat="1" ht="15.95" customHeight="1" x14ac:dyDescent="0.25">
      <c r="A24" s="207" t="s">
        <v>331</v>
      </c>
      <c r="B24" s="208">
        <v>6529</v>
      </c>
      <c r="C24" s="209">
        <v>16209</v>
      </c>
      <c r="D24" s="208">
        <v>7748</v>
      </c>
      <c r="E24" s="208">
        <v>8461</v>
      </c>
      <c r="F24" s="209">
        <v>16209</v>
      </c>
      <c r="G24" s="208">
        <v>2294</v>
      </c>
      <c r="H24" s="208">
        <v>2708</v>
      </c>
      <c r="I24" s="208">
        <v>1648</v>
      </c>
      <c r="J24" s="208">
        <v>3307</v>
      </c>
      <c r="K24" s="208">
        <v>3538</v>
      </c>
      <c r="L24" s="210">
        <v>2714</v>
      </c>
    </row>
    <row r="25" spans="1:12" s="4" customFormat="1" ht="15.95" customHeight="1" x14ac:dyDescent="0.25">
      <c r="A25" s="211" t="s">
        <v>332</v>
      </c>
      <c r="B25" s="212">
        <v>12323</v>
      </c>
      <c r="C25" s="212">
        <v>32008</v>
      </c>
      <c r="D25" s="212">
        <v>15647</v>
      </c>
      <c r="E25" s="212">
        <v>16361</v>
      </c>
      <c r="F25" s="205">
        <f>SUM(G25:L25)</f>
        <v>32008</v>
      </c>
      <c r="G25" s="212">
        <v>3976</v>
      </c>
      <c r="H25" s="212">
        <v>5623</v>
      </c>
      <c r="I25" s="212">
        <v>3883</v>
      </c>
      <c r="J25" s="212">
        <v>5258</v>
      </c>
      <c r="K25" s="212">
        <v>7225</v>
      </c>
      <c r="L25" s="213">
        <v>6043</v>
      </c>
    </row>
    <row r="26" spans="1:12" s="4" customFormat="1" ht="15.95" customHeight="1" x14ac:dyDescent="0.25">
      <c r="A26" s="204" t="s">
        <v>333</v>
      </c>
      <c r="B26" s="205">
        <v>11633</v>
      </c>
      <c r="C26" s="205">
        <v>32702</v>
      </c>
      <c r="D26" s="205">
        <v>15694</v>
      </c>
      <c r="E26" s="205">
        <v>17008</v>
      </c>
      <c r="F26" s="205">
        <f>SUM(G26:L26)</f>
        <v>32702</v>
      </c>
      <c r="G26" s="205">
        <v>6123</v>
      </c>
      <c r="H26" s="205">
        <v>6246</v>
      </c>
      <c r="I26" s="205">
        <v>3147</v>
      </c>
      <c r="J26" s="205">
        <v>7635</v>
      </c>
      <c r="K26" s="205">
        <v>6273</v>
      </c>
      <c r="L26" s="206">
        <v>3278</v>
      </c>
    </row>
    <row r="27" spans="1:12" s="4" customFormat="1" ht="15.95" hidden="1" customHeight="1" x14ac:dyDescent="0.25">
      <c r="A27" s="217" t="s">
        <v>337</v>
      </c>
      <c r="B27" s="218">
        <v>11633</v>
      </c>
      <c r="C27" s="219">
        <v>32702</v>
      </c>
      <c r="D27" s="218">
        <v>15694</v>
      </c>
      <c r="E27" s="218">
        <v>17008</v>
      </c>
      <c r="F27" s="219">
        <v>32702</v>
      </c>
      <c r="G27" s="218">
        <v>6123</v>
      </c>
      <c r="H27" s="218">
        <v>6246</v>
      </c>
      <c r="I27" s="218">
        <v>3147</v>
      </c>
      <c r="J27" s="218">
        <v>7635</v>
      </c>
      <c r="K27" s="218">
        <v>6273</v>
      </c>
      <c r="L27" s="220">
        <v>3278</v>
      </c>
    </row>
    <row r="28" spans="1:12" s="4" customFormat="1" ht="15.95" customHeight="1" x14ac:dyDescent="0.25">
      <c r="A28" s="214" t="s">
        <v>334</v>
      </c>
      <c r="B28" s="215">
        <v>9350</v>
      </c>
      <c r="C28" s="215">
        <v>27264</v>
      </c>
      <c r="D28" s="215">
        <v>13387</v>
      </c>
      <c r="E28" s="215">
        <v>13877</v>
      </c>
      <c r="F28" s="205">
        <f>SUM(G28:L28)</f>
        <v>27264</v>
      </c>
      <c r="G28" s="215">
        <v>4871</v>
      </c>
      <c r="H28" s="215">
        <v>5438</v>
      </c>
      <c r="I28" s="215">
        <v>2254</v>
      </c>
      <c r="J28" s="215">
        <v>6022</v>
      </c>
      <c r="K28" s="215">
        <v>5801</v>
      </c>
      <c r="L28" s="216">
        <v>2878</v>
      </c>
    </row>
    <row r="29" spans="1:12" s="4" customFormat="1" ht="15.95" hidden="1" customHeight="1" x14ac:dyDescent="0.25">
      <c r="A29" s="217" t="s">
        <v>335</v>
      </c>
      <c r="B29" s="218">
        <v>9350</v>
      </c>
      <c r="C29" s="219">
        <v>27264</v>
      </c>
      <c r="D29" s="218">
        <v>13387</v>
      </c>
      <c r="E29" s="218">
        <v>13877</v>
      </c>
      <c r="F29" s="219">
        <v>27264</v>
      </c>
      <c r="G29" s="218">
        <v>4871</v>
      </c>
      <c r="H29" s="218">
        <v>5438</v>
      </c>
      <c r="I29" s="218">
        <v>2254</v>
      </c>
      <c r="J29" s="218">
        <v>6022</v>
      </c>
      <c r="K29" s="218">
        <v>5801</v>
      </c>
      <c r="L29" s="220">
        <v>2878</v>
      </c>
    </row>
    <row r="30" spans="1:12" s="4" customFormat="1" ht="15.95" customHeight="1" x14ac:dyDescent="0.25">
      <c r="A30" s="214" t="s">
        <v>336</v>
      </c>
      <c r="B30" s="215">
        <v>9815</v>
      </c>
      <c r="C30" s="215">
        <v>26473</v>
      </c>
      <c r="D30" s="215">
        <v>12868</v>
      </c>
      <c r="E30" s="215">
        <v>13605</v>
      </c>
      <c r="F30" s="205">
        <f>SUM(G30:L30)</f>
        <v>26473</v>
      </c>
      <c r="G30" s="215">
        <v>5068</v>
      </c>
      <c r="H30" s="215">
        <v>4002</v>
      </c>
      <c r="I30" s="215">
        <v>3529</v>
      </c>
      <c r="J30" s="215">
        <v>5515</v>
      </c>
      <c r="K30" s="215">
        <v>4415</v>
      </c>
      <c r="L30" s="216">
        <v>3944</v>
      </c>
    </row>
    <row r="31" spans="1:12" s="4" customFormat="1" ht="15.95" customHeight="1" x14ac:dyDescent="0.25">
      <c r="A31" s="207" t="s">
        <v>337</v>
      </c>
      <c r="B31" s="208">
        <v>2148</v>
      </c>
      <c r="C31" s="209">
        <v>6250</v>
      </c>
      <c r="D31" s="208">
        <v>3108</v>
      </c>
      <c r="E31" s="208">
        <v>3142</v>
      </c>
      <c r="F31" s="209">
        <v>6250</v>
      </c>
      <c r="G31" s="208">
        <v>1190</v>
      </c>
      <c r="H31" s="208">
        <v>1029</v>
      </c>
      <c r="I31" s="208">
        <v>1020</v>
      </c>
      <c r="J31" s="208">
        <v>1319</v>
      </c>
      <c r="K31" s="208">
        <v>1172</v>
      </c>
      <c r="L31" s="210">
        <v>520</v>
      </c>
    </row>
    <row r="32" spans="1:12" s="4" customFormat="1" ht="15.95" customHeight="1" x14ac:dyDescent="0.25">
      <c r="A32" s="207" t="s">
        <v>335</v>
      </c>
      <c r="B32" s="208">
        <v>7667</v>
      </c>
      <c r="C32" s="209">
        <v>20223</v>
      </c>
      <c r="D32" s="208">
        <v>9760</v>
      </c>
      <c r="E32" s="208">
        <v>10463</v>
      </c>
      <c r="F32" s="209">
        <v>20223</v>
      </c>
      <c r="G32" s="208">
        <v>3878</v>
      </c>
      <c r="H32" s="208">
        <v>2973</v>
      </c>
      <c r="I32" s="208">
        <v>2509</v>
      </c>
      <c r="J32" s="208">
        <v>4196</v>
      </c>
      <c r="K32" s="208">
        <v>3243</v>
      </c>
      <c r="L32" s="210">
        <v>3424</v>
      </c>
    </row>
    <row r="33" spans="1:12" s="4" customFormat="1" ht="15.95" customHeight="1" x14ac:dyDescent="0.25">
      <c r="A33" s="204" t="s">
        <v>338</v>
      </c>
      <c r="B33" s="205">
        <v>9215</v>
      </c>
      <c r="C33" s="205">
        <v>24535</v>
      </c>
      <c r="D33" s="205">
        <v>11937</v>
      </c>
      <c r="E33" s="205">
        <v>12598</v>
      </c>
      <c r="F33" s="205">
        <f>SUM(G33:L33)</f>
        <v>24535</v>
      </c>
      <c r="G33" s="205">
        <v>3098</v>
      </c>
      <c r="H33" s="205">
        <v>4746</v>
      </c>
      <c r="I33" s="205">
        <v>2680</v>
      </c>
      <c r="J33" s="205">
        <v>4102</v>
      </c>
      <c r="K33" s="205">
        <v>6316</v>
      </c>
      <c r="L33" s="206">
        <v>3593</v>
      </c>
    </row>
    <row r="34" spans="1:12" s="4" customFormat="1" ht="15.95" customHeight="1" x14ac:dyDescent="0.25">
      <c r="A34" s="214" t="s">
        <v>339</v>
      </c>
      <c r="B34" s="215">
        <v>13347</v>
      </c>
      <c r="C34" s="215">
        <v>36213</v>
      </c>
      <c r="D34" s="215">
        <v>17762</v>
      </c>
      <c r="E34" s="215">
        <v>18451</v>
      </c>
      <c r="F34" s="205">
        <f>SUM(G34:L34)</f>
        <v>36213</v>
      </c>
      <c r="G34" s="215">
        <v>5542</v>
      </c>
      <c r="H34" s="215">
        <v>6315</v>
      </c>
      <c r="I34" s="215">
        <v>3879</v>
      </c>
      <c r="J34" s="215">
        <v>7161</v>
      </c>
      <c r="K34" s="215">
        <v>7523</v>
      </c>
      <c r="L34" s="216">
        <v>5793</v>
      </c>
    </row>
  </sheetData>
  <mergeCells count="3">
    <mergeCell ref="A3:A4"/>
    <mergeCell ref="B3:B4"/>
    <mergeCell ref="C3:E3"/>
  </mergeCells>
  <phoneticPr fontId="3" type="noConversion"/>
  <pageMargins left="0.7" right="0.7" top="0.75" bottom="0.75" header="0.3" footer="0.3"/>
  <pageSetup paperSize="9" scale="77" orientation="portrait" horizontalDpi="4294967294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view="pageBreakPreview" zoomScaleNormal="100" zoomScaleSheetLayoutView="100" workbookViewId="0">
      <selection activeCell="K28" sqref="K28"/>
    </sheetView>
  </sheetViews>
  <sheetFormatPr defaultColWidth="9.28515625" defaultRowHeight="13.5" x14ac:dyDescent="0.25"/>
  <cols>
    <col min="1" max="1" width="8.5703125" style="7" customWidth="1"/>
    <col min="2" max="5" width="9.28515625" style="8" bestFit="1" customWidth="1"/>
    <col min="6" max="6" width="10.42578125" style="8" bestFit="1" customWidth="1"/>
    <col min="7" max="12" width="8.7109375" style="8" customWidth="1"/>
    <col min="13" max="13" width="1.42578125" style="4" customWidth="1"/>
    <col min="14" max="16384" width="9.28515625" style="8"/>
  </cols>
  <sheetData>
    <row r="1" spans="1:13" s="5" customFormat="1" ht="30" customHeight="1" x14ac:dyDescent="0.15">
      <c r="A1" s="6" t="s">
        <v>355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pans="1:13" s="12" customFormat="1" ht="15.95" customHeight="1" x14ac:dyDescent="0.15">
      <c r="A2" s="11" t="s">
        <v>356</v>
      </c>
      <c r="B2" s="9"/>
      <c r="C2" s="9"/>
      <c r="D2" s="10"/>
      <c r="E2" s="10"/>
      <c r="F2" s="10"/>
      <c r="G2" s="10"/>
      <c r="H2" s="10"/>
      <c r="I2" s="10"/>
      <c r="J2" s="10"/>
      <c r="K2" s="10"/>
      <c r="L2" s="13" t="s">
        <v>6</v>
      </c>
      <c r="M2" s="10"/>
    </row>
    <row r="3" spans="1:13" s="2" customFormat="1" ht="15.95" customHeight="1" x14ac:dyDescent="0.15">
      <c r="A3" s="283" t="s">
        <v>15</v>
      </c>
      <c r="B3" s="285" t="s">
        <v>3</v>
      </c>
      <c r="C3" s="285" t="s">
        <v>7</v>
      </c>
      <c r="D3" s="285"/>
      <c r="E3" s="285"/>
      <c r="F3" s="230"/>
      <c r="G3" s="231"/>
      <c r="H3" s="156"/>
      <c r="I3" s="155" t="s">
        <v>8</v>
      </c>
      <c r="J3" s="156"/>
      <c r="K3" s="156"/>
      <c r="L3" s="201"/>
      <c r="M3" s="1"/>
    </row>
    <row r="4" spans="1:13" s="2" customFormat="1" ht="15.95" customHeight="1" x14ac:dyDescent="0.15">
      <c r="A4" s="284"/>
      <c r="B4" s="285"/>
      <c r="C4" s="232" t="s">
        <v>4</v>
      </c>
      <c r="D4" s="232" t="s">
        <v>1</v>
      </c>
      <c r="E4" s="232" t="s">
        <v>2</v>
      </c>
      <c r="F4" s="233" t="s">
        <v>4</v>
      </c>
      <c r="G4" s="233" t="s">
        <v>5</v>
      </c>
      <c r="H4" s="158" t="s">
        <v>10</v>
      </c>
      <c r="I4" s="158" t="s">
        <v>11</v>
      </c>
      <c r="J4" s="158" t="s">
        <v>12</v>
      </c>
      <c r="K4" s="158" t="s">
        <v>13</v>
      </c>
      <c r="L4" s="158" t="s">
        <v>14</v>
      </c>
      <c r="M4" s="1"/>
    </row>
    <row r="5" spans="1:13" s="2" customFormat="1" ht="15.95" customHeight="1" x14ac:dyDescent="0.15">
      <c r="A5" s="234" t="s">
        <v>353</v>
      </c>
      <c r="B5" s="223">
        <f>SUM(B6:B12,B15:B18)</f>
        <v>140600</v>
      </c>
      <c r="C5" s="223">
        <f t="shared" ref="C5:E5" si="0">SUM(C6:C12,C15:C18)</f>
        <v>375568</v>
      </c>
      <c r="D5" s="223">
        <f t="shared" si="0"/>
        <v>182957</v>
      </c>
      <c r="E5" s="223">
        <f t="shared" si="0"/>
        <v>192611</v>
      </c>
      <c r="F5" s="235">
        <f>SUM(G5:L5)</f>
        <v>375568</v>
      </c>
      <c r="G5" s="224">
        <v>58438</v>
      </c>
      <c r="H5" s="224">
        <v>67729</v>
      </c>
      <c r="I5" s="224">
        <v>50044</v>
      </c>
      <c r="J5" s="224">
        <v>71464</v>
      </c>
      <c r="K5" s="224">
        <v>77262</v>
      </c>
      <c r="L5" s="236">
        <v>50631</v>
      </c>
      <c r="M5" s="1"/>
    </row>
    <row r="6" spans="1:13" s="3" customFormat="1" ht="17.100000000000001" customHeight="1" x14ac:dyDescent="0.15">
      <c r="A6" s="159" t="s">
        <v>340</v>
      </c>
      <c r="B6" s="160">
        <v>15833</v>
      </c>
      <c r="C6" s="160">
        <v>36189</v>
      </c>
      <c r="D6" s="160">
        <v>18038</v>
      </c>
      <c r="E6" s="160">
        <v>18151</v>
      </c>
      <c r="F6" s="160">
        <f>SUM(G6:L6)</f>
        <v>36189</v>
      </c>
      <c r="G6" s="160">
        <v>4226</v>
      </c>
      <c r="H6" s="160">
        <v>7070</v>
      </c>
      <c r="I6" s="160">
        <v>6270</v>
      </c>
      <c r="J6" s="160">
        <v>5819</v>
      </c>
      <c r="K6" s="160">
        <v>7690</v>
      </c>
      <c r="L6" s="161">
        <v>5114</v>
      </c>
    </row>
    <row r="7" spans="1:13" s="1" customFormat="1" ht="17.100000000000001" customHeight="1" x14ac:dyDescent="0.15">
      <c r="A7" s="174" t="s">
        <v>341</v>
      </c>
      <c r="B7" s="175">
        <v>14951</v>
      </c>
      <c r="C7" s="175">
        <v>41003</v>
      </c>
      <c r="D7" s="175">
        <v>20175</v>
      </c>
      <c r="E7" s="175">
        <v>20828</v>
      </c>
      <c r="F7" s="160">
        <f t="shared" ref="F7:F12" si="1">SUM(G7:L7)</f>
        <v>41003</v>
      </c>
      <c r="G7" s="175">
        <v>7456</v>
      </c>
      <c r="H7" s="175">
        <v>7462</v>
      </c>
      <c r="I7" s="175">
        <v>5900</v>
      </c>
      <c r="J7" s="175">
        <v>8802</v>
      </c>
      <c r="K7" s="175">
        <v>7510</v>
      </c>
      <c r="L7" s="176">
        <v>3873</v>
      </c>
    </row>
    <row r="8" spans="1:13" s="2" customFormat="1" ht="15.95" customHeight="1" x14ac:dyDescent="0.15">
      <c r="A8" s="177" t="s">
        <v>342</v>
      </c>
      <c r="B8" s="178">
        <v>13407</v>
      </c>
      <c r="C8" s="178">
        <v>37827</v>
      </c>
      <c r="D8" s="178">
        <v>18310</v>
      </c>
      <c r="E8" s="178">
        <v>19517</v>
      </c>
      <c r="F8" s="160">
        <f t="shared" si="1"/>
        <v>37827</v>
      </c>
      <c r="G8" s="178">
        <v>6040</v>
      </c>
      <c r="H8" s="178">
        <v>6591</v>
      </c>
      <c r="I8" s="178">
        <v>3872</v>
      </c>
      <c r="J8" s="178">
        <v>7719</v>
      </c>
      <c r="K8" s="178">
        <v>7956</v>
      </c>
      <c r="L8" s="179">
        <v>5649</v>
      </c>
      <c r="M8" s="1"/>
    </row>
    <row r="9" spans="1:13" ht="15.95" customHeight="1" x14ac:dyDescent="0.25">
      <c r="A9" s="159" t="s">
        <v>343</v>
      </c>
      <c r="B9" s="160">
        <v>10732</v>
      </c>
      <c r="C9" s="160">
        <v>29168</v>
      </c>
      <c r="D9" s="160">
        <v>14105</v>
      </c>
      <c r="E9" s="160">
        <v>15063</v>
      </c>
      <c r="F9" s="160">
        <f t="shared" si="1"/>
        <v>29168</v>
      </c>
      <c r="G9" s="160">
        <v>4183</v>
      </c>
      <c r="H9" s="160">
        <v>5486</v>
      </c>
      <c r="I9" s="160">
        <v>3306</v>
      </c>
      <c r="J9" s="160">
        <v>5389</v>
      </c>
      <c r="K9" s="160">
        <v>6551</v>
      </c>
      <c r="L9" s="161">
        <v>4253</v>
      </c>
    </row>
    <row r="10" spans="1:13" ht="15.95" customHeight="1" x14ac:dyDescent="0.25">
      <c r="A10" s="174" t="s">
        <v>344</v>
      </c>
      <c r="B10" s="175">
        <v>7703</v>
      </c>
      <c r="C10" s="175">
        <v>18387</v>
      </c>
      <c r="D10" s="175">
        <v>9107</v>
      </c>
      <c r="E10" s="175">
        <v>9280</v>
      </c>
      <c r="F10" s="160">
        <f t="shared" si="1"/>
        <v>18387</v>
      </c>
      <c r="G10" s="175">
        <v>2131</v>
      </c>
      <c r="H10" s="175">
        <v>3638</v>
      </c>
      <c r="I10" s="175">
        <v>3209</v>
      </c>
      <c r="J10" s="175">
        <v>2955</v>
      </c>
      <c r="K10" s="175">
        <v>3999</v>
      </c>
      <c r="L10" s="176">
        <v>2455</v>
      </c>
    </row>
    <row r="11" spans="1:13" ht="15.95" customHeight="1" x14ac:dyDescent="0.25">
      <c r="A11" s="159" t="s">
        <v>357</v>
      </c>
      <c r="B11" s="160">
        <v>10656</v>
      </c>
      <c r="C11" s="160">
        <v>27063</v>
      </c>
      <c r="D11" s="160">
        <v>13007</v>
      </c>
      <c r="E11" s="160">
        <v>14056</v>
      </c>
      <c r="F11" s="160">
        <f t="shared" si="1"/>
        <v>27063</v>
      </c>
      <c r="G11" s="160">
        <v>3879</v>
      </c>
      <c r="H11" s="160">
        <v>5711</v>
      </c>
      <c r="I11" s="160">
        <v>3476</v>
      </c>
      <c r="J11" s="160">
        <v>5010</v>
      </c>
      <c r="K11" s="160">
        <v>5635</v>
      </c>
      <c r="L11" s="161">
        <v>3352</v>
      </c>
    </row>
    <row r="12" spans="1:13" ht="15.95" customHeight="1" x14ac:dyDescent="0.25">
      <c r="A12" s="177" t="s">
        <v>345</v>
      </c>
      <c r="B12" s="178">
        <v>19117</v>
      </c>
      <c r="C12" s="178">
        <v>49723</v>
      </c>
      <c r="D12" s="178">
        <v>24478</v>
      </c>
      <c r="E12" s="178">
        <v>25245</v>
      </c>
      <c r="F12" s="178">
        <f t="shared" si="1"/>
        <v>49723</v>
      </c>
      <c r="G12" s="178">
        <v>8461</v>
      </c>
      <c r="H12" s="178">
        <v>8052</v>
      </c>
      <c r="I12" s="178">
        <v>7501</v>
      </c>
      <c r="J12" s="178">
        <v>9627</v>
      </c>
      <c r="K12" s="178">
        <v>10105</v>
      </c>
      <c r="L12" s="179">
        <v>5977</v>
      </c>
    </row>
    <row r="13" spans="1:13" ht="15.95" customHeight="1" x14ac:dyDescent="0.25">
      <c r="A13" s="169" t="s">
        <v>345</v>
      </c>
      <c r="B13" s="170">
        <v>17481</v>
      </c>
      <c r="C13" s="171">
        <v>45923</v>
      </c>
      <c r="D13" s="170">
        <v>22561</v>
      </c>
      <c r="E13" s="170">
        <v>23362</v>
      </c>
      <c r="F13" s="209">
        <v>45923</v>
      </c>
      <c r="G13" s="170">
        <v>7930</v>
      </c>
      <c r="H13" s="170">
        <v>7501</v>
      </c>
      <c r="I13" s="170">
        <v>7016</v>
      </c>
      <c r="J13" s="170">
        <v>9028</v>
      </c>
      <c r="K13" s="170">
        <v>9048</v>
      </c>
      <c r="L13" s="172">
        <v>5347</v>
      </c>
    </row>
    <row r="14" spans="1:13" ht="15.95" customHeight="1" x14ac:dyDescent="0.25">
      <c r="A14" s="173" t="s">
        <v>346</v>
      </c>
      <c r="B14" s="166">
        <v>1636</v>
      </c>
      <c r="C14" s="167">
        <v>3800</v>
      </c>
      <c r="D14" s="166">
        <v>1917</v>
      </c>
      <c r="E14" s="166">
        <v>1883</v>
      </c>
      <c r="F14" s="167">
        <v>3800</v>
      </c>
      <c r="G14" s="166">
        <v>531</v>
      </c>
      <c r="H14" s="166">
        <v>491</v>
      </c>
      <c r="I14" s="166">
        <v>485</v>
      </c>
      <c r="J14" s="166">
        <v>599</v>
      </c>
      <c r="K14" s="166">
        <v>1057</v>
      </c>
      <c r="L14" s="168">
        <v>630</v>
      </c>
    </row>
    <row r="15" spans="1:13" ht="15.95" customHeight="1" x14ac:dyDescent="0.25">
      <c r="A15" s="177" t="s">
        <v>347</v>
      </c>
      <c r="B15" s="178">
        <v>6754</v>
      </c>
      <c r="C15" s="178">
        <v>20422</v>
      </c>
      <c r="D15" s="178">
        <v>9775</v>
      </c>
      <c r="E15" s="178">
        <v>10647</v>
      </c>
      <c r="F15" s="160">
        <f t="shared" ref="F15:F18" si="2">SUM(G15:L15)</f>
        <v>20422</v>
      </c>
      <c r="G15" s="178">
        <v>3416</v>
      </c>
      <c r="H15" s="178">
        <v>3620</v>
      </c>
      <c r="I15" s="178">
        <v>2404</v>
      </c>
      <c r="J15" s="178">
        <v>3957</v>
      </c>
      <c r="K15" s="178">
        <v>4124</v>
      </c>
      <c r="L15" s="179">
        <v>2901</v>
      </c>
    </row>
    <row r="16" spans="1:13" ht="15.95" customHeight="1" x14ac:dyDescent="0.25">
      <c r="A16" s="177" t="s">
        <v>348</v>
      </c>
      <c r="B16" s="178">
        <v>11528</v>
      </c>
      <c r="C16" s="178">
        <v>33287</v>
      </c>
      <c r="D16" s="178">
        <v>16158</v>
      </c>
      <c r="E16" s="178">
        <v>17129</v>
      </c>
      <c r="F16" s="160">
        <f t="shared" si="2"/>
        <v>33287</v>
      </c>
      <c r="G16" s="178">
        <v>5310</v>
      </c>
      <c r="H16" s="178">
        <v>5722</v>
      </c>
      <c r="I16" s="178">
        <v>4040</v>
      </c>
      <c r="J16" s="178">
        <v>6373</v>
      </c>
      <c r="K16" s="178">
        <v>6813</v>
      </c>
      <c r="L16" s="179">
        <v>5029</v>
      </c>
    </row>
    <row r="17" spans="1:12" ht="15.95" customHeight="1" x14ac:dyDescent="0.25">
      <c r="A17" s="159" t="s">
        <v>358</v>
      </c>
      <c r="B17" s="160">
        <v>11114</v>
      </c>
      <c r="C17" s="160">
        <v>27895</v>
      </c>
      <c r="D17" s="160">
        <v>13488</v>
      </c>
      <c r="E17" s="160">
        <v>14407</v>
      </c>
      <c r="F17" s="160">
        <f t="shared" si="2"/>
        <v>27895</v>
      </c>
      <c r="G17" s="160">
        <v>4336</v>
      </c>
      <c r="H17" s="160">
        <v>5549</v>
      </c>
      <c r="I17" s="160">
        <v>4164</v>
      </c>
      <c r="J17" s="160">
        <v>5244</v>
      </c>
      <c r="K17" s="160">
        <v>5486</v>
      </c>
      <c r="L17" s="161">
        <v>3116</v>
      </c>
    </row>
    <row r="18" spans="1:12" ht="15.95" customHeight="1" x14ac:dyDescent="0.25">
      <c r="A18" s="200" t="s">
        <v>349</v>
      </c>
      <c r="B18" s="202">
        <v>18805</v>
      </c>
      <c r="C18" s="202">
        <v>54604</v>
      </c>
      <c r="D18" s="202">
        <v>26316</v>
      </c>
      <c r="E18" s="202">
        <v>28288</v>
      </c>
      <c r="F18" s="202">
        <f t="shared" si="2"/>
        <v>54604</v>
      </c>
      <c r="G18" s="202">
        <v>9000</v>
      </c>
      <c r="H18" s="202">
        <v>8828</v>
      </c>
      <c r="I18" s="202">
        <v>5902</v>
      </c>
      <c r="J18" s="202">
        <v>10569</v>
      </c>
      <c r="K18" s="202">
        <v>11393</v>
      </c>
      <c r="L18" s="203">
        <v>8912</v>
      </c>
    </row>
  </sheetData>
  <mergeCells count="3">
    <mergeCell ref="A3:A4"/>
    <mergeCell ref="B3:B4"/>
    <mergeCell ref="C3:E3"/>
  </mergeCells>
  <phoneticPr fontId="3" type="noConversion"/>
  <pageMargins left="0.7" right="0.7" top="0.75" bottom="0.75" header="0.3" footer="0.3"/>
  <pageSetup paperSize="9" scale="74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2</vt:i4>
      </vt:variant>
    </vt:vector>
  </HeadingPairs>
  <TitlesOfParts>
    <vt:vector size="7" baseType="lpstr">
      <vt:lpstr>2019.12월말 인구 및 세대</vt:lpstr>
      <vt:lpstr>2019.12월말 연령별 인구</vt:lpstr>
      <vt:lpstr>처인구</vt:lpstr>
      <vt:lpstr>기흥구</vt:lpstr>
      <vt:lpstr>수지구</vt:lpstr>
      <vt:lpstr>처인구!Print_Area</vt:lpstr>
      <vt:lpstr>처인구!Print_Titles</vt:lpstr>
    </vt:vector>
  </TitlesOfParts>
  <Company>통계계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통계계</dc:creator>
  <cp:lastModifiedBy>Administrator</cp:lastModifiedBy>
  <cp:lastPrinted>2020-02-05T02:26:41Z</cp:lastPrinted>
  <dcterms:created xsi:type="dcterms:W3CDTF">1998-11-14T08:29:16Z</dcterms:created>
  <dcterms:modified xsi:type="dcterms:W3CDTF">2022-02-23T07:33:22Z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475611CF">
    <vt:lpwstr/>
  </property>
  <property fmtid="{D5CDD505-2E9C-101B-9397-08002B2CF9AE}" pid="23" name="IVID302D13DA">
    <vt:lpwstr/>
  </property>
  <property fmtid="{D5CDD505-2E9C-101B-9397-08002B2CF9AE}" pid="24" name="IVIDD5915D9">
    <vt:lpwstr/>
  </property>
  <property fmtid="{D5CDD505-2E9C-101B-9397-08002B2CF9AE}" pid="25" name="IVID17F6384A">
    <vt:lpwstr/>
  </property>
  <property fmtid="{D5CDD505-2E9C-101B-9397-08002B2CF9AE}" pid="26" name="IVID3B5A10EA">
    <vt:lpwstr/>
  </property>
  <property fmtid="{D5CDD505-2E9C-101B-9397-08002B2CF9AE}" pid="27" name="IVID3D0F16E3">
    <vt:lpwstr/>
  </property>
  <property fmtid="{D5CDD505-2E9C-101B-9397-08002B2CF9AE}" pid="28" name="IVID30260FFC">
    <vt:lpwstr/>
  </property>
  <property fmtid="{D5CDD505-2E9C-101B-9397-08002B2CF9AE}" pid="29" name="IVID2F301BED">
    <vt:lpwstr/>
  </property>
  <property fmtid="{D5CDD505-2E9C-101B-9397-08002B2CF9AE}" pid="30" name="IVID2F1117F5">
    <vt:lpwstr/>
  </property>
  <property fmtid="{D5CDD505-2E9C-101B-9397-08002B2CF9AE}" pid="31" name="IVID121617DE">
    <vt:lpwstr/>
  </property>
  <property fmtid="{D5CDD505-2E9C-101B-9397-08002B2CF9AE}" pid="32" name="IVID13691AF2">
    <vt:lpwstr/>
  </property>
  <property fmtid="{D5CDD505-2E9C-101B-9397-08002B2CF9AE}" pid="33" name="IVID1A3B0AF0">
    <vt:lpwstr/>
  </property>
  <property fmtid="{D5CDD505-2E9C-101B-9397-08002B2CF9AE}" pid="34" name="IVID373F12DB">
    <vt:lpwstr/>
  </property>
  <property fmtid="{D5CDD505-2E9C-101B-9397-08002B2CF9AE}" pid="35" name="IVID274B1CF5">
    <vt:lpwstr/>
  </property>
  <property fmtid="{D5CDD505-2E9C-101B-9397-08002B2CF9AE}" pid="36" name="IVID2B4E17FA">
    <vt:lpwstr/>
  </property>
  <property fmtid="{D5CDD505-2E9C-101B-9397-08002B2CF9AE}" pid="37" name="IVID253D11EF">
    <vt:lpwstr/>
  </property>
  <property fmtid="{D5CDD505-2E9C-101B-9397-08002B2CF9AE}" pid="38" name="IVID102124BA">
    <vt:lpwstr/>
  </property>
  <property fmtid="{D5CDD505-2E9C-101B-9397-08002B2CF9AE}" pid="39" name="IVID3D1509D0">
    <vt:lpwstr/>
  </property>
  <property fmtid="{D5CDD505-2E9C-101B-9397-08002B2CF9AE}" pid="40" name="IVID35641901">
    <vt:lpwstr/>
  </property>
  <property fmtid="{D5CDD505-2E9C-101B-9397-08002B2CF9AE}" pid="41" name="IVID45E1ED9">
    <vt:lpwstr/>
  </property>
  <property fmtid="{D5CDD505-2E9C-101B-9397-08002B2CF9AE}" pid="42" name="IVID324113D1">
    <vt:lpwstr/>
  </property>
  <property fmtid="{D5CDD505-2E9C-101B-9397-08002B2CF9AE}" pid="43" name="IVID1A2D1903">
    <vt:lpwstr/>
  </property>
  <property fmtid="{D5CDD505-2E9C-101B-9397-08002B2CF9AE}" pid="44" name="IVID222F6E42">
    <vt:lpwstr/>
  </property>
  <property fmtid="{D5CDD505-2E9C-101B-9397-08002B2CF9AE}" pid="45" name="IVID137012E9">
    <vt:lpwstr/>
  </property>
  <property fmtid="{D5CDD505-2E9C-101B-9397-08002B2CF9AE}" pid="46" name="IVID3D4D17F3">
    <vt:lpwstr/>
  </property>
  <property fmtid="{D5CDD505-2E9C-101B-9397-08002B2CF9AE}" pid="47" name="IVID2F2214CF">
    <vt:lpwstr/>
  </property>
  <property fmtid="{D5CDD505-2E9C-101B-9397-08002B2CF9AE}" pid="48" name="IVID212812E2">
    <vt:lpwstr/>
  </property>
  <property fmtid="{D5CDD505-2E9C-101B-9397-08002B2CF9AE}" pid="49" name="IVID174513DF">
    <vt:lpwstr/>
  </property>
  <property fmtid="{D5CDD505-2E9C-101B-9397-08002B2CF9AE}" pid="50" name="IVID14481408">
    <vt:lpwstr/>
  </property>
  <property fmtid="{D5CDD505-2E9C-101B-9397-08002B2CF9AE}" pid="51" name="IVID2E670A05">
    <vt:lpwstr/>
  </property>
  <property fmtid="{D5CDD505-2E9C-101B-9397-08002B2CF9AE}" pid="52" name="IVID2A161305">
    <vt:lpwstr/>
  </property>
  <property fmtid="{D5CDD505-2E9C-101B-9397-08002B2CF9AE}" pid="53" name="IVID173E1206">
    <vt:lpwstr/>
  </property>
  <property fmtid="{D5CDD505-2E9C-101B-9397-08002B2CF9AE}" pid="54" name="IVID232310EC">
    <vt:lpwstr/>
  </property>
  <property fmtid="{D5CDD505-2E9C-101B-9397-08002B2CF9AE}" pid="55" name="IVID133D1AE5">
    <vt:lpwstr/>
  </property>
  <property fmtid="{D5CDD505-2E9C-101B-9397-08002B2CF9AE}" pid="56" name="IVIDF6113D9">
    <vt:lpwstr/>
  </property>
  <property fmtid="{D5CDD505-2E9C-101B-9397-08002B2CF9AE}" pid="57" name="IVID362E14DB">
    <vt:lpwstr/>
  </property>
  <property fmtid="{D5CDD505-2E9C-101B-9397-08002B2CF9AE}" pid="58" name="IVID1F6511DB">
    <vt:lpwstr/>
  </property>
  <property fmtid="{D5CDD505-2E9C-101B-9397-08002B2CF9AE}" pid="59" name="IVID3F1D10E8">
    <vt:lpwstr/>
  </property>
  <property fmtid="{D5CDD505-2E9C-101B-9397-08002B2CF9AE}" pid="60" name="IVID144313EE">
    <vt:lpwstr/>
  </property>
  <property fmtid="{D5CDD505-2E9C-101B-9397-08002B2CF9AE}" pid="61" name="IVID272C0FEF">
    <vt:lpwstr/>
  </property>
  <property fmtid="{D5CDD505-2E9C-101B-9397-08002B2CF9AE}" pid="62" name="IVID240A1504">
    <vt:lpwstr/>
  </property>
  <property fmtid="{D5CDD505-2E9C-101B-9397-08002B2CF9AE}" pid="63" name="IVID2E511106">
    <vt:lpwstr/>
  </property>
  <property fmtid="{D5CDD505-2E9C-101B-9397-08002B2CF9AE}" pid="64" name="IVID2A6D14EB">
    <vt:lpwstr/>
  </property>
  <property fmtid="{D5CDD505-2E9C-101B-9397-08002B2CF9AE}" pid="65" name="IVID386F14FA">
    <vt:lpwstr/>
  </property>
  <property fmtid="{D5CDD505-2E9C-101B-9397-08002B2CF9AE}" pid="66" name="IVIDA1B07F3">
    <vt:lpwstr/>
  </property>
  <property fmtid="{D5CDD505-2E9C-101B-9397-08002B2CF9AE}" pid="67" name="IVID2A6715D8">
    <vt:lpwstr/>
  </property>
  <property fmtid="{D5CDD505-2E9C-101B-9397-08002B2CF9AE}" pid="68" name="IVID222D19FF">
    <vt:lpwstr/>
  </property>
  <property fmtid="{D5CDD505-2E9C-101B-9397-08002B2CF9AE}" pid="69" name="IVID2D4D15EB">
    <vt:lpwstr/>
  </property>
  <property fmtid="{D5CDD505-2E9C-101B-9397-08002B2CF9AE}" pid="70" name="IVID1A3517F4">
    <vt:lpwstr/>
  </property>
  <property fmtid="{D5CDD505-2E9C-101B-9397-08002B2CF9AE}" pid="71" name="IVID2B0E1302">
    <vt:lpwstr/>
  </property>
  <property fmtid="{D5CDD505-2E9C-101B-9397-08002B2CF9AE}" pid="72" name="IVID332E19D7">
    <vt:lpwstr/>
  </property>
  <property fmtid="{D5CDD505-2E9C-101B-9397-08002B2CF9AE}" pid="73" name="IVID22261800">
    <vt:lpwstr/>
  </property>
  <property fmtid="{D5CDD505-2E9C-101B-9397-08002B2CF9AE}" pid="74" name="IVID325116DE">
    <vt:lpwstr/>
  </property>
  <property fmtid="{D5CDD505-2E9C-101B-9397-08002B2CF9AE}" pid="75" name="IVID81113D2">
    <vt:lpwstr/>
  </property>
  <property fmtid="{D5CDD505-2E9C-101B-9397-08002B2CF9AE}" pid="76" name="IVID1D231201">
    <vt:lpwstr/>
  </property>
  <property fmtid="{D5CDD505-2E9C-101B-9397-08002B2CF9AE}" pid="77" name="IVID366A14F0">
    <vt:lpwstr/>
  </property>
  <property fmtid="{D5CDD505-2E9C-101B-9397-08002B2CF9AE}" pid="78" name="IVID316311F9">
    <vt:lpwstr/>
  </property>
  <property fmtid="{D5CDD505-2E9C-101B-9397-08002B2CF9AE}" pid="79" name="IVIDE0715F1">
    <vt:lpwstr/>
  </property>
  <property fmtid="{D5CDD505-2E9C-101B-9397-08002B2CF9AE}" pid="80" name="IVID3B5816EC">
    <vt:lpwstr/>
  </property>
  <property fmtid="{D5CDD505-2E9C-101B-9397-08002B2CF9AE}" pid="81" name="IVID351414F8">
    <vt:lpwstr/>
  </property>
  <property fmtid="{D5CDD505-2E9C-101B-9397-08002B2CF9AE}" pid="82" name="IVID2F251AE7">
    <vt:lpwstr/>
  </property>
  <property fmtid="{D5CDD505-2E9C-101B-9397-08002B2CF9AE}" pid="83" name="IVID2A5E1D03">
    <vt:lpwstr/>
  </property>
  <property fmtid="{D5CDD505-2E9C-101B-9397-08002B2CF9AE}" pid="84" name="IVID306310DF">
    <vt:lpwstr/>
  </property>
  <property fmtid="{D5CDD505-2E9C-101B-9397-08002B2CF9AE}" pid="85" name="IVID266F16CF">
    <vt:lpwstr/>
  </property>
  <property fmtid="{D5CDD505-2E9C-101B-9397-08002B2CF9AE}" pid="86" name="IVID307414D1">
    <vt:lpwstr/>
  </property>
  <property fmtid="{D5CDD505-2E9C-101B-9397-08002B2CF9AE}" pid="87" name="IVID344B1400">
    <vt:lpwstr/>
  </property>
  <property fmtid="{D5CDD505-2E9C-101B-9397-08002B2CF9AE}" pid="88" name="IVID135B1DF5">
    <vt:lpwstr/>
  </property>
  <property fmtid="{D5CDD505-2E9C-101B-9397-08002B2CF9AE}" pid="89" name="IVID1A3716D3">
    <vt:lpwstr/>
  </property>
  <property fmtid="{D5CDD505-2E9C-101B-9397-08002B2CF9AE}" pid="90" name="IVIDD1916DB">
    <vt:lpwstr/>
  </property>
  <property fmtid="{D5CDD505-2E9C-101B-9397-08002B2CF9AE}" pid="91" name="IVID11431AF1">
    <vt:lpwstr/>
  </property>
  <property fmtid="{D5CDD505-2E9C-101B-9397-08002B2CF9AE}" pid="92" name="IVID1B2C19F3">
    <vt:lpwstr/>
  </property>
  <property fmtid="{D5CDD505-2E9C-101B-9397-08002B2CF9AE}" pid="93" name="IVIDD5E0FE6">
    <vt:lpwstr/>
  </property>
  <property fmtid="{D5CDD505-2E9C-101B-9397-08002B2CF9AE}" pid="94" name="IVID162D1605">
    <vt:lpwstr/>
  </property>
  <property fmtid="{D5CDD505-2E9C-101B-9397-08002B2CF9AE}" pid="95" name="IVID28741007">
    <vt:lpwstr/>
  </property>
  <property fmtid="{D5CDD505-2E9C-101B-9397-08002B2CF9AE}" pid="96" name="IVID2A3614FA">
    <vt:lpwstr/>
  </property>
  <property fmtid="{D5CDD505-2E9C-101B-9397-08002B2CF9AE}" pid="97" name="IVID15231CDF">
    <vt:lpwstr/>
  </property>
  <property fmtid="{D5CDD505-2E9C-101B-9397-08002B2CF9AE}" pid="98" name="IVID322814F3">
    <vt:lpwstr/>
  </property>
  <property fmtid="{D5CDD505-2E9C-101B-9397-08002B2CF9AE}" pid="99" name="IVID2F6C14EF">
    <vt:lpwstr/>
  </property>
  <property fmtid="{D5CDD505-2E9C-101B-9397-08002B2CF9AE}" pid="100" name="IVID252617FB">
    <vt:lpwstr/>
  </property>
  <property fmtid="{D5CDD505-2E9C-101B-9397-08002B2CF9AE}" pid="101" name="IVIDA0D1BD8">
    <vt:lpwstr/>
  </property>
  <property fmtid="{D5CDD505-2E9C-101B-9397-08002B2CF9AE}" pid="102" name="IVID3E4418F8">
    <vt:lpwstr/>
  </property>
  <property fmtid="{D5CDD505-2E9C-101B-9397-08002B2CF9AE}" pid="103" name="IVID18751B08">
    <vt:lpwstr/>
  </property>
  <property fmtid="{D5CDD505-2E9C-101B-9397-08002B2CF9AE}" pid="104" name="IVID242E11FA">
    <vt:lpwstr/>
  </property>
  <property fmtid="{D5CDD505-2E9C-101B-9397-08002B2CF9AE}" pid="105" name="IVID2C5B17D5">
    <vt:lpwstr/>
  </property>
  <property fmtid="{D5CDD505-2E9C-101B-9397-08002B2CF9AE}" pid="106" name="IVID1D4D0E00">
    <vt:lpwstr/>
  </property>
  <property fmtid="{D5CDD505-2E9C-101B-9397-08002B2CF9AE}" pid="107" name="IVID176B1807">
    <vt:lpwstr/>
  </property>
  <property fmtid="{D5CDD505-2E9C-101B-9397-08002B2CF9AE}" pid="108" name="IVID1C4C1ED2">
    <vt:lpwstr/>
  </property>
  <property fmtid="{D5CDD505-2E9C-101B-9397-08002B2CF9AE}" pid="109" name="IVID11FD2D12">
    <vt:lpwstr/>
  </property>
  <property fmtid="{D5CDD505-2E9C-101B-9397-08002B2CF9AE}" pid="110" name="IVID3B3714D9">
    <vt:lpwstr/>
  </property>
  <property fmtid="{D5CDD505-2E9C-101B-9397-08002B2CF9AE}" pid="111" name="IVID3C0F12FC">
    <vt:lpwstr/>
  </property>
  <property fmtid="{D5CDD505-2E9C-101B-9397-08002B2CF9AE}" pid="112" name="IVID9161D0A">
    <vt:lpwstr/>
  </property>
  <property fmtid="{D5CDD505-2E9C-101B-9397-08002B2CF9AE}" pid="113" name="IVID3B2A17F7">
    <vt:lpwstr/>
  </property>
  <property fmtid="{D5CDD505-2E9C-101B-9397-08002B2CF9AE}" pid="114" name="IVID215117D4">
    <vt:lpwstr/>
  </property>
  <property fmtid="{D5CDD505-2E9C-101B-9397-08002B2CF9AE}" pid="115" name="IVID2A610EE1">
    <vt:lpwstr/>
  </property>
  <property fmtid="{D5CDD505-2E9C-101B-9397-08002B2CF9AE}" pid="116" name="IVID32671609">
    <vt:lpwstr/>
  </property>
  <property fmtid="{D5CDD505-2E9C-101B-9397-08002B2CF9AE}" pid="117" name="IVIDD4F1BF3">
    <vt:lpwstr/>
  </property>
</Properties>
</file>